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ELECHARGEMENTS\"/>
    </mc:Choice>
  </mc:AlternateContent>
  <xr:revisionPtr revIDLastSave="0" documentId="13_ncr:1_{21ADF335-B995-4947-B082-23A2DF799548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Compétences" sheetId="71" r:id="rId1"/>
    <sheet name="SERRE STI2" sheetId="83" r:id="rId2"/>
  </sheets>
  <definedNames>
    <definedName name="_xlnm._FilterDatabase" localSheetId="1" hidden="1">'SERRE STI2'!$D$15:$R$15</definedName>
    <definedName name="_xlnm.Print_Titles" localSheetId="1">'SERRE STI2'!$1:$15</definedName>
    <definedName name="_xlnm.Print_Area" localSheetId="1">'SERRE STI2'!$E$1:$R$50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83" l="1"/>
  <c r="N6" i="83"/>
  <c r="Q17" i="83" a="1"/>
  <c r="Q17" i="83" s="1"/>
  <c r="Q18" i="83" a="1"/>
  <c r="Q18" i="83" s="1"/>
  <c r="H6" i="83"/>
  <c r="Q50" i="83" a="1"/>
  <c r="Q50" i="83" s="1"/>
  <c r="V50" i="83" s="1"/>
  <c r="D50" i="83"/>
  <c r="B50" i="83"/>
  <c r="Q49" i="83" a="1"/>
  <c r="Q49" i="83" s="1"/>
  <c r="V49" i="83" s="1"/>
  <c r="D49" i="83"/>
  <c r="B49" i="83"/>
  <c r="Q48" i="83" a="1"/>
  <c r="Q48" i="83" s="1"/>
  <c r="V48" i="83" s="1"/>
  <c r="D48" i="83"/>
  <c r="B48" i="83"/>
  <c r="Q47" i="83" a="1"/>
  <c r="Q47" i="83" s="1"/>
  <c r="V47" i="83" s="1"/>
  <c r="D47" i="83"/>
  <c r="B47" i="83"/>
  <c r="Q46" i="83" a="1"/>
  <c r="Q46" i="83" s="1"/>
  <c r="V46" i="83" s="1"/>
  <c r="D46" i="83"/>
  <c r="B46" i="83"/>
  <c r="Q45" i="83" a="1"/>
  <c r="Q45" i="83" s="1"/>
  <c r="V45" i="83" s="1"/>
  <c r="D45" i="83"/>
  <c r="B45" i="83"/>
  <c r="Q37" i="83" a="1"/>
  <c r="Q37" i="83" s="1"/>
  <c r="D37" i="83"/>
  <c r="B44" i="83"/>
  <c r="Q35" i="83" a="1"/>
  <c r="Q35" i="83" s="1"/>
  <c r="D35" i="83"/>
  <c r="B43" i="83"/>
  <c r="Q42" i="83" a="1"/>
  <c r="Q42" i="83" s="1"/>
  <c r="V42" i="83" s="1"/>
  <c r="D42" i="83"/>
  <c r="B42" i="83"/>
  <c r="Q29" i="83" a="1"/>
  <c r="Q29" i="83" s="1"/>
  <c r="D29" i="83"/>
  <c r="B41" i="83"/>
  <c r="Q24" i="83" a="1"/>
  <c r="Q24" i="83" s="1"/>
  <c r="D24" i="83"/>
  <c r="B40" i="83"/>
  <c r="Q28" i="83" a="1"/>
  <c r="Q28" i="83" s="1"/>
  <c r="D28" i="83"/>
  <c r="B39" i="83"/>
  <c r="Q38" i="83" a="1"/>
  <c r="Q38" i="83" s="1"/>
  <c r="V38" i="83" s="1"/>
  <c r="D38" i="83"/>
  <c r="B38" i="83"/>
  <c r="Q33" i="83" a="1"/>
  <c r="Q33" i="83" s="1"/>
  <c r="D33" i="83"/>
  <c r="B37" i="83"/>
  <c r="Q27" i="83" a="1"/>
  <c r="Q27" i="83" s="1"/>
  <c r="D27" i="83"/>
  <c r="B36" i="83"/>
  <c r="Q23" i="83" a="1"/>
  <c r="Q23" i="83" s="1"/>
  <c r="D23" i="83"/>
  <c r="B35" i="83"/>
  <c r="D18" i="83"/>
  <c r="B34" i="83"/>
  <c r="Q39" i="83" a="1"/>
  <c r="Q39" i="83" s="1"/>
  <c r="D39" i="83"/>
  <c r="B33" i="83"/>
  <c r="Q26" i="83" a="1"/>
  <c r="Q26" i="83" s="1"/>
  <c r="D26" i="83"/>
  <c r="B32" i="83"/>
  <c r="Q31" i="83" a="1"/>
  <c r="Q31" i="83" s="1"/>
  <c r="V31" i="83" s="1"/>
  <c r="D31" i="83"/>
  <c r="B31" i="83"/>
  <c r="Q20" i="83" a="1"/>
  <c r="Q20" i="83" s="1"/>
  <c r="D20" i="83"/>
  <c r="B30" i="83"/>
  <c r="Q41" i="83" a="1"/>
  <c r="Q41" i="83" s="1"/>
  <c r="D41" i="83"/>
  <c r="B29" i="83"/>
  <c r="Q36" i="83" a="1"/>
  <c r="Q36" i="83" s="1"/>
  <c r="D36" i="83"/>
  <c r="B28" i="83"/>
  <c r="Q25" i="83" a="1"/>
  <c r="Q25" i="83" s="1"/>
  <c r="D25" i="83"/>
  <c r="B27" i="83"/>
  <c r="Q30" i="83" a="1"/>
  <c r="Q30" i="83" s="1"/>
  <c r="D30" i="83"/>
  <c r="B26" i="83"/>
  <c r="Q22" i="83" a="1"/>
  <c r="Q22" i="83" s="1"/>
  <c r="D22" i="83"/>
  <c r="B25" i="83"/>
  <c r="Q19" i="83" a="1"/>
  <c r="Q19" i="83" s="1"/>
  <c r="D19" i="83"/>
  <c r="B24" i="83"/>
  <c r="Q16" i="83" a="1"/>
  <c r="Q16" i="83" s="1"/>
  <c r="D16" i="83"/>
  <c r="B23" i="83"/>
  <c r="Q43" i="83" a="1"/>
  <c r="Q43" i="83" s="1"/>
  <c r="D43" i="83"/>
  <c r="B22" i="83"/>
  <c r="Q34" i="83" a="1"/>
  <c r="Q34" i="83" s="1"/>
  <c r="D34" i="83"/>
  <c r="B21" i="83"/>
  <c r="Q32" i="83" a="1"/>
  <c r="Q32" i="83" s="1"/>
  <c r="D32" i="83"/>
  <c r="B20" i="83"/>
  <c r="Q21" i="83" a="1"/>
  <c r="Q21" i="83" s="1"/>
  <c r="D21" i="83"/>
  <c r="B19" i="83"/>
  <c r="Q40" i="83" a="1"/>
  <c r="Q40" i="83" s="1"/>
  <c r="D40" i="83"/>
  <c r="B18" i="83"/>
  <c r="Q44" i="83" a="1"/>
  <c r="Q44" i="83" s="1"/>
  <c r="D44" i="83"/>
  <c r="B17" i="83"/>
  <c r="D17" i="83"/>
  <c r="B16" i="83"/>
  <c r="BT11" i="83"/>
  <c r="BT12" i="83" s="1"/>
  <c r="BS11" i="83"/>
  <c r="BS12" i="83" s="1"/>
  <c r="BR11" i="83"/>
  <c r="BR12" i="83" s="1"/>
  <c r="BQ11" i="83"/>
  <c r="BQ12" i="83" s="1"/>
  <c r="BP11" i="83"/>
  <c r="BP12" i="83" s="1"/>
  <c r="BO11" i="83"/>
  <c r="BO12" i="83" s="1"/>
  <c r="BN11" i="83"/>
  <c r="BN12" i="83" s="1"/>
  <c r="BM11" i="83"/>
  <c r="BM12" i="83" s="1"/>
  <c r="BL11" i="83"/>
  <c r="BL12" i="83" s="1"/>
  <c r="BK11" i="83"/>
  <c r="BK12" i="83" s="1"/>
  <c r="BJ11" i="83"/>
  <c r="BJ12" i="83" s="1"/>
  <c r="BI11" i="83"/>
  <c r="BI12" i="83" s="1"/>
  <c r="BH11" i="83"/>
  <c r="BH12" i="83" s="1"/>
  <c r="BG11" i="83"/>
  <c r="BG12" i="83" s="1"/>
  <c r="BF11" i="83"/>
  <c r="BF12" i="83" s="1"/>
  <c r="BE11" i="83"/>
  <c r="BE12" i="83" s="1"/>
  <c r="BD11" i="83"/>
  <c r="BD12" i="83" s="1"/>
  <c r="BC11" i="83"/>
  <c r="BC12" i="83" s="1"/>
  <c r="BB11" i="83"/>
  <c r="BB12" i="83" s="1"/>
  <c r="BA11" i="83"/>
  <c r="BA12" i="83" s="1"/>
  <c r="AZ11" i="83"/>
  <c r="AZ12" i="83" s="1"/>
  <c r="AY11" i="83"/>
  <c r="AY12" i="83" s="1"/>
  <c r="AX11" i="83"/>
  <c r="AX12" i="83" s="1"/>
  <c r="AW11" i="83"/>
  <c r="AW12" i="83" s="1"/>
  <c r="AV11" i="83"/>
  <c r="AV12" i="83" s="1"/>
  <c r="AU11" i="83"/>
  <c r="AU12" i="83" s="1"/>
  <c r="AT11" i="83"/>
  <c r="AT12" i="83" s="1"/>
  <c r="AS11" i="83"/>
  <c r="AS12" i="83" s="1"/>
  <c r="AR11" i="83"/>
  <c r="AR12" i="83" s="1"/>
  <c r="AQ11" i="83"/>
  <c r="AQ12" i="83" s="1"/>
  <c r="AP11" i="83"/>
  <c r="AP12" i="83" s="1"/>
  <c r="AO11" i="83"/>
  <c r="AO12" i="83" s="1"/>
  <c r="AN11" i="83"/>
  <c r="AN12" i="83" s="1"/>
  <c r="AM11" i="83"/>
  <c r="AM12" i="83" s="1"/>
  <c r="AL11" i="83"/>
  <c r="AL12" i="83" s="1"/>
  <c r="AK11" i="83"/>
  <c r="AK12" i="83" s="1"/>
  <c r="AJ11" i="83"/>
  <c r="AJ12" i="83" s="1"/>
  <c r="AI11" i="83"/>
  <c r="AI12" i="83" s="1"/>
  <c r="AH11" i="83"/>
  <c r="AH12" i="83" s="1"/>
  <c r="AG11" i="83"/>
  <c r="AG12" i="83" s="1"/>
  <c r="AF11" i="83"/>
  <c r="AF12" i="83" s="1"/>
  <c r="AE11" i="83"/>
  <c r="AE12" i="83" s="1"/>
  <c r="AD11" i="83"/>
  <c r="AD12" i="83" s="1"/>
  <c r="AC11" i="83"/>
  <c r="AC12" i="83" s="1"/>
  <c r="AB11" i="83"/>
  <c r="AB12" i="83" s="1"/>
  <c r="AA11" i="83"/>
  <c r="AA12" i="83" s="1"/>
  <c r="Z11" i="83"/>
  <c r="Z12" i="83" s="1"/>
  <c r="Y11" i="83"/>
  <c r="Y12" i="83" s="1"/>
  <c r="X11" i="83"/>
  <c r="X12" i="83" s="1"/>
  <c r="W11" i="83"/>
  <c r="W12" i="83" s="1"/>
  <c r="P8" i="83"/>
  <c r="L8" i="83"/>
  <c r="K8" i="83"/>
  <c r="J8" i="83"/>
  <c r="I8" i="83"/>
  <c r="G8" i="83"/>
  <c r="P6" i="83"/>
  <c r="M6" i="83"/>
  <c r="L6" i="83"/>
  <c r="K6" i="83"/>
  <c r="J6" i="83"/>
  <c r="I6" i="83"/>
  <c r="G6" i="83"/>
  <c r="V37" i="83" l="1"/>
  <c r="V29" i="83"/>
  <c r="V28" i="83"/>
  <c r="V27" i="83"/>
  <c r="V23" i="83"/>
  <c r="V24" i="83"/>
  <c r="V18" i="83"/>
  <c r="V17" i="83"/>
  <c r="V19" i="83"/>
  <c r="V35" i="83"/>
  <c r="V39" i="83"/>
  <c r="V20" i="83"/>
  <c r="V41" i="83"/>
  <c r="V21" i="83"/>
  <c r="V25" i="83"/>
  <c r="V33" i="83"/>
  <c r="V22" i="83"/>
  <c r="V34" i="83"/>
  <c r="V30" i="83"/>
  <c r="V26" i="83"/>
  <c r="V43" i="83"/>
  <c r="V44" i="83"/>
  <c r="V36" i="83"/>
  <c r="V32" i="83"/>
  <c r="V40" i="83"/>
  <c r="W13" i="83" a="1"/>
  <c r="W13" i="83" s="1"/>
  <c r="Q9" i="83"/>
  <c r="V16" i="83"/>
  <c r="U39" i="83"/>
  <c r="X13" i="83" l="1" a="1"/>
  <c r="X13" i="83" s="1"/>
  <c r="Y13" i="83" l="1" a="1"/>
  <c r="Y13" i="83" s="1"/>
  <c r="Z13" i="83" l="1" a="1"/>
  <c r="Z13" i="83" s="1"/>
  <c r="AA13" i="83" l="1" a="1"/>
  <c r="AA13" i="83" s="1"/>
  <c r="AB13" i="83" s="1" a="1"/>
  <c r="AB13" i="83" s="1"/>
  <c r="AC13" i="83" l="1" a="1"/>
  <c r="AC13" i="83" s="1"/>
  <c r="AD13" i="83" s="1" a="1"/>
  <c r="AD13" i="83" s="1"/>
  <c r="AE13" i="83" l="1" a="1"/>
  <c r="AE13" i="83" s="1"/>
  <c r="AF13" i="83" s="1" a="1"/>
  <c r="AF13" i="83" s="1"/>
  <c r="AG13" i="83" s="1" a="1"/>
  <c r="AG13" i="83" s="1"/>
  <c r="AH13" i="83" s="1"/>
  <c r="AI13" i="83" s="1" a="1"/>
  <c r="AI13" i="83" s="1"/>
  <c r="AJ13" i="83" s="1" a="1"/>
  <c r="AJ13" i="83" s="1"/>
  <c r="AK13" i="83" s="1" a="1"/>
  <c r="AK13" i="83" s="1"/>
  <c r="AL13" i="83" s="1" a="1"/>
  <c r="AL13" i="83" s="1"/>
  <c r="AM13" i="83" s="1" a="1"/>
  <c r="AM13" i="83" s="1"/>
  <c r="AN13" i="83" s="1" a="1"/>
  <c r="AN13" i="83" s="1"/>
  <c r="AO13" i="83" s="1" a="1"/>
  <c r="AO13" i="83" s="1"/>
  <c r="AP13" i="83" s="1" a="1"/>
  <c r="AP13" i="83" s="1"/>
  <c r="AQ13" i="83" s="1" a="1"/>
  <c r="AQ13" i="83" s="1"/>
  <c r="AR13" i="83" s="1" a="1"/>
  <c r="AR13" i="83" s="1"/>
  <c r="AS13" i="83" s="1" a="1"/>
  <c r="AS13" i="83" s="1"/>
  <c r="AT13" i="83" s="1" a="1"/>
  <c r="AT13" i="83" s="1"/>
  <c r="AU13" i="83" s="1" a="1"/>
  <c r="AU13" i="83" s="1"/>
  <c r="AV13" i="83" s="1" a="1"/>
  <c r="AV13" i="83" s="1"/>
  <c r="AW13" i="83" s="1" a="1"/>
  <c r="AW13" i="83" s="1"/>
  <c r="AX13" i="83" s="1" a="1"/>
  <c r="AX13" i="83" s="1"/>
  <c r="AY13" i="83" s="1" a="1"/>
  <c r="AY13" i="83" s="1"/>
  <c r="AZ13" i="83" s="1" a="1"/>
  <c r="AZ13" i="83" s="1"/>
  <c r="BA13" i="83" s="1" a="1"/>
  <c r="BA13" i="83" s="1"/>
  <c r="BB13" i="83" s="1" a="1"/>
  <c r="BB13" i="83" s="1"/>
  <c r="BC13" i="83" s="1" a="1"/>
  <c r="BC13" i="83" s="1"/>
  <c r="BD13" i="83" s="1" a="1"/>
  <c r="BD13" i="83" s="1"/>
  <c r="BE13" i="83" s="1" a="1"/>
  <c r="BE13" i="83" s="1"/>
  <c r="BF13" i="83" s="1" a="1"/>
  <c r="BF13" i="83" s="1"/>
  <c r="BG13" i="83" s="1" a="1"/>
  <c r="BG13" i="83" s="1"/>
  <c r="BH13" i="83" s="1" a="1"/>
  <c r="BH13" i="83" s="1"/>
  <c r="BI13" i="83" s="1" a="1"/>
  <c r="BI13" i="83" s="1"/>
  <c r="BJ13" i="83" s="1" a="1"/>
  <c r="BJ13" i="83" s="1"/>
  <c r="BK13" i="83" s="1" a="1"/>
  <c r="BK13" i="83" s="1"/>
  <c r="BL13" i="83" s="1" a="1"/>
  <c r="BL13" i="83" s="1"/>
  <c r="BM13" i="83" s="1" a="1"/>
  <c r="BM13" i="83" s="1"/>
  <c r="BN13" i="83" s="1" a="1"/>
  <c r="BN13" i="83" s="1"/>
  <c r="BO13" i="83" s="1" a="1"/>
  <c r="BO13" i="83" s="1"/>
  <c r="BP13" i="83" s="1" a="1"/>
  <c r="BP13" i="83" s="1"/>
  <c r="BQ13" i="83" s="1" a="1"/>
  <c r="BQ13" i="83" s="1"/>
  <c r="BR13" i="83" s="1" a="1"/>
  <c r="BR13" i="83" s="1"/>
  <c r="BS13" i="83" s="1" a="1"/>
  <c r="BS13" i="83" s="1"/>
  <c r="BT13" i="83" s="1" a="1"/>
  <c r="BT13" i="83" s="1"/>
  <c r="AD14" i="83" l="1"/>
  <c r="AD15" i="83" s="1"/>
  <c r="W14" i="83"/>
  <c r="W15" i="83" s="1"/>
  <c r="Z14" i="83"/>
  <c r="Z15" i="83" s="1"/>
  <c r="AA14" i="83"/>
  <c r="AA15" i="83" s="1"/>
  <c r="Y14" i="83"/>
  <c r="Y15" i="83" s="1"/>
  <c r="AF14" i="83"/>
  <c r="AF15" i="83" s="1"/>
  <c r="AC14" i="83"/>
  <c r="AC15" i="83" s="1"/>
  <c r="AE14" i="83"/>
  <c r="AE15" i="83" s="1"/>
  <c r="X14" i="83"/>
  <c r="X15" i="83" s="1"/>
  <c r="AB14" i="83"/>
  <c r="AB15" i="83" s="1"/>
  <c r="AB47" i="83" l="1"/>
  <c r="AB43" i="83"/>
  <c r="AB39" i="83"/>
  <c r="AB35" i="83"/>
  <c r="AB31" i="83"/>
  <c r="AB27" i="83"/>
  <c r="AB23" i="83"/>
  <c r="AB19" i="83"/>
  <c r="AB50" i="83"/>
  <c r="AB46" i="83"/>
  <c r="AB42" i="83"/>
  <c r="AB38" i="83"/>
  <c r="AB34" i="83"/>
  <c r="AB30" i="83"/>
  <c r="AB26" i="83"/>
  <c r="AB22" i="83"/>
  <c r="AB18" i="83"/>
  <c r="AB49" i="83"/>
  <c r="AB45" i="83"/>
  <c r="AB41" i="83"/>
  <c r="AB37" i="83"/>
  <c r="AB33" i="83"/>
  <c r="AB29" i="83"/>
  <c r="AB25" i="83"/>
  <c r="AB21" i="83"/>
  <c r="AB17" i="83"/>
  <c r="AB48" i="83"/>
  <c r="AB44" i="83"/>
  <c r="AB40" i="83"/>
  <c r="AB36" i="83"/>
  <c r="AB32" i="83"/>
  <c r="AB28" i="83"/>
  <c r="AB24" i="83"/>
  <c r="AB20" i="83"/>
  <c r="AB16" i="83"/>
  <c r="X48" i="83"/>
  <c r="X44" i="83"/>
  <c r="X40" i="83"/>
  <c r="X36" i="83"/>
  <c r="X32" i="83"/>
  <c r="X28" i="83"/>
  <c r="X24" i="83"/>
  <c r="X20" i="83"/>
  <c r="X16" i="83"/>
  <c r="X17" i="83"/>
  <c r="X47" i="83"/>
  <c r="X43" i="83"/>
  <c r="X39" i="83"/>
  <c r="X35" i="83"/>
  <c r="X31" i="83"/>
  <c r="X27" i="83"/>
  <c r="X23" i="83"/>
  <c r="X19" i="83"/>
  <c r="X37" i="83"/>
  <c r="X50" i="83"/>
  <c r="X46" i="83"/>
  <c r="X42" i="83"/>
  <c r="X38" i="83"/>
  <c r="X34" i="83"/>
  <c r="X30" i="83"/>
  <c r="X26" i="83"/>
  <c r="X22" i="83"/>
  <c r="X18" i="83"/>
  <c r="X33" i="83"/>
  <c r="X29" i="83"/>
  <c r="X25" i="83"/>
  <c r="X21" i="83"/>
  <c r="X49" i="83"/>
  <c r="X45" i="83"/>
  <c r="X41" i="83"/>
  <c r="AC35" i="83"/>
  <c r="AC31" i="83"/>
  <c r="AC27" i="83"/>
  <c r="AC23" i="83"/>
  <c r="AC19" i="83"/>
  <c r="AC50" i="83"/>
  <c r="AC46" i="83"/>
  <c r="AC42" i="83"/>
  <c r="AC38" i="83"/>
  <c r="AC34" i="83"/>
  <c r="AC30" i="83"/>
  <c r="AC26" i="83"/>
  <c r="AC22" i="83"/>
  <c r="AC18" i="83"/>
  <c r="AC49" i="83"/>
  <c r="AC45" i="83"/>
  <c r="AC41" i="83"/>
  <c r="AC37" i="83"/>
  <c r="AC33" i="83"/>
  <c r="AC29" i="83"/>
  <c r="AC25" i="83"/>
  <c r="AC21" i="83"/>
  <c r="AC17" i="83"/>
  <c r="AC44" i="83"/>
  <c r="AC48" i="83"/>
  <c r="AC40" i="83"/>
  <c r="AC36" i="83"/>
  <c r="AC32" i="83"/>
  <c r="AC28" i="83"/>
  <c r="AC24" i="83"/>
  <c r="AC20" i="83"/>
  <c r="AC16" i="83"/>
  <c r="AC39" i="83"/>
  <c r="AC47" i="83"/>
  <c r="AC43" i="83"/>
  <c r="AF50" i="83"/>
  <c r="AF38" i="83"/>
  <c r="AF34" i="83"/>
  <c r="AF30" i="83"/>
  <c r="AF26" i="83"/>
  <c r="AF22" i="83"/>
  <c r="AF18" i="83"/>
  <c r="AF49" i="83"/>
  <c r="AF45" i="83"/>
  <c r="AF41" i="83"/>
  <c r="AF37" i="83"/>
  <c r="AF33" i="83"/>
  <c r="AF29" i="83"/>
  <c r="AF25" i="83"/>
  <c r="AF21" i="83"/>
  <c r="AF17" i="83"/>
  <c r="AF48" i="83"/>
  <c r="AF44" i="83"/>
  <c r="AF40" i="83"/>
  <c r="AF36" i="83"/>
  <c r="AF32" i="83"/>
  <c r="AF28" i="83"/>
  <c r="AF24" i="83"/>
  <c r="AF20" i="83"/>
  <c r="AF16" i="83"/>
  <c r="AF43" i="83"/>
  <c r="AF47" i="83"/>
  <c r="AF39" i="83"/>
  <c r="AF35" i="83"/>
  <c r="AF31" i="83"/>
  <c r="AF27" i="83"/>
  <c r="AF23" i="83"/>
  <c r="AF19" i="83"/>
  <c r="AF46" i="83"/>
  <c r="AF42" i="83"/>
  <c r="Y48" i="83"/>
  <c r="Y44" i="83"/>
  <c r="Y40" i="83"/>
  <c r="Y36" i="83"/>
  <c r="Y32" i="83"/>
  <c r="Y28" i="83"/>
  <c r="Y24" i="83"/>
  <c r="Y20" i="83"/>
  <c r="Y16" i="83"/>
  <c r="Y47" i="83"/>
  <c r="Y43" i="83"/>
  <c r="Y39" i="83"/>
  <c r="Y35" i="83"/>
  <c r="Y31" i="83"/>
  <c r="Y27" i="83"/>
  <c r="Y23" i="83"/>
  <c r="Y19" i="83"/>
  <c r="Y50" i="83"/>
  <c r="Y46" i="83"/>
  <c r="Y42" i="83"/>
  <c r="Y38" i="83"/>
  <c r="Y34" i="83"/>
  <c r="Y30" i="83"/>
  <c r="Y26" i="83"/>
  <c r="Y22" i="83"/>
  <c r="Y18" i="83"/>
  <c r="Y49" i="83"/>
  <c r="Y45" i="83"/>
  <c r="Y41" i="83"/>
  <c r="Y37" i="83"/>
  <c r="Y33" i="83"/>
  <c r="Y29" i="83"/>
  <c r="Y25" i="83"/>
  <c r="Y21" i="83"/>
  <c r="Y17" i="83"/>
  <c r="AA47" i="83"/>
  <c r="AA43" i="83"/>
  <c r="AA39" i="83"/>
  <c r="AA23" i="83"/>
  <c r="AA35" i="83"/>
  <c r="AA31" i="83"/>
  <c r="AA27" i="83"/>
  <c r="AA19" i="83"/>
  <c r="AA50" i="83"/>
  <c r="AA46" i="83"/>
  <c r="AA42" i="83"/>
  <c r="AA18" i="83"/>
  <c r="AA38" i="83"/>
  <c r="AA34" i="83"/>
  <c r="AA30" i="83"/>
  <c r="AA26" i="83"/>
  <c r="AA22" i="83"/>
  <c r="AA28" i="83"/>
  <c r="AA20" i="83"/>
  <c r="AA16" i="83"/>
  <c r="AA49" i="83"/>
  <c r="AA45" i="83"/>
  <c r="AA41" i="83"/>
  <c r="AA37" i="83"/>
  <c r="AA33" i="83"/>
  <c r="AA29" i="83"/>
  <c r="AA25" i="83"/>
  <c r="AA21" i="83"/>
  <c r="AA17" i="83"/>
  <c r="AA36" i="83"/>
  <c r="AA32" i="83"/>
  <c r="AA24" i="83"/>
  <c r="AA48" i="83"/>
  <c r="AA44" i="83"/>
  <c r="AA40" i="83"/>
  <c r="Z36" i="83"/>
  <c r="Z32" i="83"/>
  <c r="Z28" i="83"/>
  <c r="Z24" i="83"/>
  <c r="Z20" i="83"/>
  <c r="Z16" i="83"/>
  <c r="Z47" i="83"/>
  <c r="Z43" i="83"/>
  <c r="Z39" i="83"/>
  <c r="Z35" i="83"/>
  <c r="Z31" i="83"/>
  <c r="Z27" i="83"/>
  <c r="Z23" i="83"/>
  <c r="Z19" i="83"/>
  <c r="Z50" i="83"/>
  <c r="Z46" i="83"/>
  <c r="Z42" i="83"/>
  <c r="Z40" i="83"/>
  <c r="Z38" i="83"/>
  <c r="Z34" i="83"/>
  <c r="Z30" i="83"/>
  <c r="Z26" i="83"/>
  <c r="Z22" i="83"/>
  <c r="Z18" i="83"/>
  <c r="Z45" i="83"/>
  <c r="Z49" i="83"/>
  <c r="Z41" i="83"/>
  <c r="Z37" i="83"/>
  <c r="Z33" i="83"/>
  <c r="Z29" i="83"/>
  <c r="Z25" i="83"/>
  <c r="Z21" i="83"/>
  <c r="Z17" i="83"/>
  <c r="Z44" i="83"/>
  <c r="Z48" i="83"/>
  <c r="W49" i="83"/>
  <c r="W37" i="83"/>
  <c r="W33" i="83"/>
  <c r="W29" i="83"/>
  <c r="W25" i="83"/>
  <c r="W21" i="83"/>
  <c r="W17" i="83"/>
  <c r="W16" i="83"/>
  <c r="W48" i="83"/>
  <c r="W44" i="83"/>
  <c r="W40" i="83"/>
  <c r="W36" i="83"/>
  <c r="W32" i="83"/>
  <c r="W28" i="83"/>
  <c r="W24" i="83"/>
  <c r="W20" i="83"/>
  <c r="W41" i="83"/>
  <c r="W47" i="83"/>
  <c r="W43" i="83"/>
  <c r="W39" i="83"/>
  <c r="W35" i="83"/>
  <c r="W31" i="83"/>
  <c r="W27" i="83"/>
  <c r="W23" i="83"/>
  <c r="W19" i="83"/>
  <c r="W50" i="83"/>
  <c r="W46" i="83"/>
  <c r="W42" i="83"/>
  <c r="W38" i="83"/>
  <c r="W34" i="83"/>
  <c r="W30" i="83"/>
  <c r="W26" i="83"/>
  <c r="W22" i="83"/>
  <c r="W18" i="83"/>
  <c r="W45" i="83"/>
  <c r="AE50" i="83"/>
  <c r="AE46" i="83"/>
  <c r="AE42" i="83"/>
  <c r="AE38" i="83"/>
  <c r="AE34" i="83"/>
  <c r="AE30" i="83"/>
  <c r="AE26" i="83"/>
  <c r="AE22" i="83"/>
  <c r="AE18" i="83"/>
  <c r="AE49" i="83"/>
  <c r="AE45" i="83"/>
  <c r="AE41" i="83"/>
  <c r="AE37" i="83"/>
  <c r="AE33" i="83"/>
  <c r="AE29" i="83"/>
  <c r="AE25" i="83"/>
  <c r="AE21" i="83"/>
  <c r="AE17" i="83"/>
  <c r="AE48" i="83"/>
  <c r="AE44" i="83"/>
  <c r="AE40" i="83"/>
  <c r="AE36" i="83"/>
  <c r="AE32" i="83"/>
  <c r="AE28" i="83"/>
  <c r="AE24" i="83"/>
  <c r="AE20" i="83"/>
  <c r="AE16" i="83"/>
  <c r="AE47" i="83"/>
  <c r="AE43" i="83"/>
  <c r="AE39" i="83"/>
  <c r="AE35" i="83"/>
  <c r="AE31" i="83"/>
  <c r="AE27" i="83"/>
  <c r="AE23" i="83"/>
  <c r="AE19" i="83"/>
  <c r="AD50" i="83"/>
  <c r="AD46" i="83"/>
  <c r="AD42" i="83"/>
  <c r="AD38" i="83"/>
  <c r="AD34" i="83"/>
  <c r="AD30" i="83"/>
  <c r="AD26" i="83"/>
  <c r="AD22" i="83"/>
  <c r="AD18" i="83"/>
  <c r="AD49" i="83"/>
  <c r="AD45" i="83"/>
  <c r="AD41" i="83"/>
  <c r="AD27" i="83"/>
  <c r="AD37" i="83"/>
  <c r="AD33" i="83"/>
  <c r="AD29" i="83"/>
  <c r="AD25" i="83"/>
  <c r="AD21" i="83"/>
  <c r="AD17" i="83"/>
  <c r="AD23" i="83"/>
  <c r="AD48" i="83"/>
  <c r="AD44" i="83"/>
  <c r="AD40" i="83"/>
  <c r="AD24" i="83"/>
  <c r="AD35" i="83"/>
  <c r="AD36" i="83"/>
  <c r="AD32" i="83"/>
  <c r="AD28" i="83"/>
  <c r="AD20" i="83"/>
  <c r="AD16" i="83"/>
  <c r="AD31" i="83"/>
  <c r="AD19" i="83"/>
  <c r="AD47" i="83"/>
  <c r="AD43" i="83"/>
  <c r="AD39" i="8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5" authorId="0" shapeId="0" xr:uid="{CE8DB310-35B4-42EC-8AEA-0861411DDAA0}">
      <text>
        <r>
          <rPr>
            <sz val="11"/>
            <color theme="1"/>
            <rFont val="Calibri"/>
            <family val="2"/>
            <scheme val="minor"/>
          </rPr>
          <t>======
ID#AAAArYH94rw
Auteur    (2023-02-20 07:27:32)
Faire un tri ici pour mélanger les élèves</t>
        </r>
      </text>
    </comment>
  </commentList>
</comments>
</file>

<file path=xl/sharedStrings.xml><?xml version="1.0" encoding="utf-8"?>
<sst xmlns="http://schemas.openxmlformats.org/spreadsheetml/2006/main" count="199" uniqueCount="137">
  <si>
    <t>Index</t>
  </si>
  <si>
    <t>Compétences attendues</t>
  </si>
  <si>
    <t>N°</t>
  </si>
  <si>
    <t>O1 . Caractériser des produits privilégiant un usage raisonné du point de vue développement durable</t>
  </si>
  <si>
    <t>CO1.1</t>
  </si>
  <si>
    <t>Justifier les choix des structures matérielles et/ou logicielles d’un produit, identifier les flux mis en œuvre dans une approche de développement durable</t>
  </si>
  <si>
    <t>CO1.2</t>
  </si>
  <si>
    <t>Justifier le choix d’une solution selon des contraintes d’ergonomie et de design</t>
  </si>
  <si>
    <t>CO1.3</t>
  </si>
  <si>
    <t>Justifier les solutions constructives d'un produit au regard des performances environnementales, et estimer leur impact sur l'efficacité globale</t>
  </si>
  <si>
    <t xml:space="preserve">O2 . Identifier les éléments influents du développement d’un produit </t>
  </si>
  <si>
    <t>CO2.1</t>
  </si>
  <si>
    <t>Décoder le cahier des charges d’un produit, participer, si besoin, à sa modification</t>
  </si>
  <si>
    <t>CO2.2</t>
  </si>
  <si>
    <t>Évaluer la compétitivité d’un produit d’un point de vue technique et économique</t>
  </si>
  <si>
    <t>CO3.1</t>
  </si>
  <si>
    <t>Identifier et caractériser les fonctions et les constituants d’un produit ainsi que ses entrées/sorties</t>
  </si>
  <si>
    <t>O3 . Analyser l’organisation fonctionnelle et structurelle d’un produit</t>
  </si>
  <si>
    <t>CO3.2</t>
  </si>
  <si>
    <t xml:space="preserve">Identifier et caractériser l’agencement matériel et/ou logiciel d’un produit </t>
  </si>
  <si>
    <t>CO3.3</t>
  </si>
  <si>
    <t>Identifier et caractériser le fonctionnement temporel d’un produit ou d’un processus</t>
  </si>
  <si>
    <t>CO3.4</t>
  </si>
  <si>
    <t xml:space="preserve">Identifier et caractériser des solutions techniques </t>
  </si>
  <si>
    <t>O4 . Communiquer une idée, un principe ou une solution technique, un projet, y compris en langue étrangère</t>
  </si>
  <si>
    <t>CO4.1</t>
  </si>
  <si>
    <t>Décrire une idée, un principe, une solution, un projet en utilisant des outils de représentation adaptés</t>
  </si>
  <si>
    <t>CO4.2</t>
  </si>
  <si>
    <t>Décrire le fonctionnement et/ou l’exploitation d’un produit en utilisant l'outil de description le plus pertinent</t>
  </si>
  <si>
    <t>CO4.3</t>
  </si>
  <si>
    <t>Présenter de manière argumentée des démarches, des résultats, y compris dans une langue étrangère</t>
  </si>
  <si>
    <t>O5 . Imaginer une solution, répondre à un besoin</t>
  </si>
  <si>
    <t>CO5.1</t>
  </si>
  <si>
    <t>S’impliquer dans une démarche de projet menée en groupe</t>
  </si>
  <si>
    <t>CO5.2</t>
  </si>
  <si>
    <t>Identifier et justifier un problème technique à partir de l’analyse globale d’un produit (approche matière – énergie – information)</t>
  </si>
  <si>
    <t>CO5.3</t>
  </si>
  <si>
    <t>Mettre en évidence les constituants d’un produit à partir des diagrammes pertinents.</t>
  </si>
  <si>
    <t>CO5.4</t>
  </si>
  <si>
    <t>Planifier un projet (diagramme de Gantt, chemin critique) en utilisant les outils adaptés et en prenant en compte les données technico.économiques</t>
  </si>
  <si>
    <t>CO5.5</t>
  </si>
  <si>
    <t>Proposer des solutions à un problème technique identifié en participant à des démarches de créativité, choisir et justifier la solution retenue</t>
  </si>
  <si>
    <t>CO5.6</t>
  </si>
  <si>
    <t>Participer à une étude de design d’un produit dans une démarche de développement durable</t>
  </si>
  <si>
    <t>CO5.7</t>
  </si>
  <si>
    <t>Définir la structure matérielle, la constitution d’un produit en fonction des caractéristiques technico.économiques et environnementales attendues</t>
  </si>
  <si>
    <t>CO5.8</t>
  </si>
  <si>
    <t>Concevoir</t>
  </si>
  <si>
    <t>CO5.8.AC1</t>
  </si>
  <si>
    <t>Proposer et choisir des solutions constructives répondant aux contraintes et attentes d’une construction</t>
  </si>
  <si>
    <t>CO5.8.AC2</t>
  </si>
  <si>
    <t>Proposer et choisir des procédés de mise en œuvre d’un projet de construction et organiser les modalités de sa réalisation</t>
  </si>
  <si>
    <t>CO5.8.EE1</t>
  </si>
  <si>
    <t>Définir (ou modifier) la structure, les choix de constituants, les paramètres de fonctionnement d’une chaîne d’énergie afin de répondre à un cahier des charges ou à son évolution.</t>
  </si>
  <si>
    <t>CO5.8.EE2</t>
  </si>
  <si>
    <t>Définir (ou modifier), paramétrer et programmer le système de gestion d’une chaîne d’énergie afin de répondre à un cahier des charges et d’améliorer la performance énergétique.</t>
  </si>
  <si>
    <t>CO5.8.ITEC1</t>
  </si>
  <si>
    <t xml:space="preserve">Définir à l’aide d’un modeleur numérique, les formes et dimensions d’une pièce d’un produit à partir des contraintes fonctionnelles, de son procédé de réalisation et de son matériau </t>
  </si>
  <si>
    <t>CO5.8.ITEC2</t>
  </si>
  <si>
    <t>Définir, à l’aide d’un modeleur numérique, les modifications d’un sous.ensemble mécanique à partir des contraintes fonctionnelles</t>
  </si>
  <si>
    <t>CO5.8.SIN1</t>
  </si>
  <si>
    <t>Proposer/choisir l’architecture d’une solution logicielle et matérielle au regard de la définition d’un produit</t>
  </si>
  <si>
    <t>CO5.8.SIN2</t>
  </si>
  <si>
    <t>Rechercher et écrire l’algorithme de fonctionnement puis programmer la réponse logicielle relative au traitement d’une problématique posée.</t>
  </si>
  <si>
    <t>O6 . Préparer une simulation et exploiter les résultats pour prédire un fonctionnement, valider une performance ou une solution</t>
  </si>
  <si>
    <t>CO6.1</t>
  </si>
  <si>
    <t>Expliquer des éléments d’une modélisation multiphysique proposée relative au comportement de tout ou partie d’un produit"</t>
  </si>
  <si>
    <t>CO6.2</t>
  </si>
  <si>
    <t>Identifier et régler des variables et des paramètres internes et externes utiles à une simulation mobilisant une modélisation multiphysique</t>
  </si>
  <si>
    <t>CO6.3</t>
  </si>
  <si>
    <t>Évaluer un écart entre le comportement du réel et les résultats fournis par le modèle en fonction des paramètres proposés, conclure sur la validité du modèle</t>
  </si>
  <si>
    <t>CO6.4</t>
  </si>
  <si>
    <t>Choisir pour une fonction donnée, un modèle de comportement à partir d’observations ou de mesures faites sur le produit</t>
  </si>
  <si>
    <t>CO6.5</t>
  </si>
  <si>
    <t xml:space="preserve">Interpréter les résultats d’une simulation et conclure sur la performance de la solution </t>
  </si>
  <si>
    <t>CO6.5.AC1</t>
  </si>
  <si>
    <t>Simulation d’un usage ou d’un comportement structurel, thermique, acoustique, etc… de tout ou partie d’une construction</t>
  </si>
  <si>
    <t>CO6.5.AC2</t>
  </si>
  <si>
    <t>Simulation de procédés pour valider un moyen de réalisation</t>
  </si>
  <si>
    <t>CO6.5.EE1</t>
  </si>
  <si>
    <t>Simulation énergétique (électrique, mécanique, thermique, lumineuse, …) de tout ou partie d’un produit connaissant les caractéristiques utiles et les paramètres externes et internes.</t>
  </si>
  <si>
    <t>CO6.5.EE2</t>
  </si>
  <si>
    <t>Simulation de la gestion de la chaîne de puissance</t>
  </si>
  <si>
    <t>CO6.5.ITEC1</t>
  </si>
  <si>
    <t>Simulation mécanique pour obtenir les caractéristiques d'une loi d'entrée/sortie d'un sous.ensemble mécanique ou observer le comportement sous charges d’un assemblage</t>
  </si>
  <si>
    <t>CO6.5.ITEC2</t>
  </si>
  <si>
    <t>Simulation de procédés pour valider les formes et dimensions d’une pièce</t>
  </si>
  <si>
    <t>CO6.5.SIN1</t>
  </si>
  <si>
    <t>Simulation d’un comportement informationnel faisant intervenir un ou plusieurs constituants matériels et/ou traitements logiciels simples d’une chaîne d’information</t>
  </si>
  <si>
    <t>O7 . Expérimenter et réaliser des prototypes ou des maquettes</t>
  </si>
  <si>
    <t>CO7.1</t>
  </si>
  <si>
    <t>Réaliser et valider un prototype ou une maquette obtenus en réponse à tout ou partie du cahier des charges initial.</t>
  </si>
  <si>
    <t>CO7.2</t>
  </si>
  <si>
    <t>Mettre en œuvre un scénario de validation devant intégrer un protocole d’essais, de mesures et/ou d’observations sur le prototype ou la maquette, interpréter les résultats et qualifier le produit</t>
  </si>
  <si>
    <t>CO7.3</t>
  </si>
  <si>
    <t xml:space="preserve">Expérimenter </t>
  </si>
  <si>
    <t>CO7.3.AC1</t>
  </si>
  <si>
    <t>Sur des ouvrages ou des maquettes physiques simplifiées et instrumentées pour étudier l’usage ou le comportement d’un ouvrage réel ou celui d’éléments constitutifs et valider des choix techniques</t>
  </si>
  <si>
    <t>CO7.3.EE1</t>
  </si>
  <si>
    <t>Des procédés de stockage, de production, de transformation, de récupération d’énergie pour aider à la conception d’une chaîne de puissance</t>
  </si>
  <si>
    <t>CO7.3.EE2</t>
  </si>
  <si>
    <t xml:space="preserve">Tout ou partie d'une chaîne de puissance associée à son système de gestion dans l’objectif d'en relever les performances énergétiques et d’en optimiser le fonctionnement </t>
  </si>
  <si>
    <t>CO7.3.ITEC1</t>
  </si>
  <si>
    <t xml:space="preserve">Des procédés de réalisation pour caractériser les paramètres de transformation de la matière et leurs conséquences sur la définition et l’obtention de pièces </t>
  </si>
  <si>
    <t>CO7.3.ITEC2</t>
  </si>
  <si>
    <t>Mesurer des performances d’un constituant ou d’un sous.ensemble d’un produit</t>
  </si>
  <si>
    <t>CO7.3.SIN1</t>
  </si>
  <si>
    <t>Des moyens matériels d’acquisition, de traitement, de stockage et de restitution de l’information pour aider à la conception d’une chaîne d’information</t>
  </si>
  <si>
    <t>CO7.3.SIN2</t>
  </si>
  <si>
    <t>Des architectures matérielles et logicielles en réponse à une problématique posée</t>
  </si>
  <si>
    <t>Groupes de :</t>
  </si>
  <si>
    <t>Note sur :</t>
  </si>
  <si>
    <t>Note</t>
  </si>
  <si>
    <t>Remarques</t>
  </si>
  <si>
    <t>BONUS</t>
  </si>
  <si>
    <t>COEFFICIENTS</t>
  </si>
  <si>
    <t>Mélanger les groupes</t>
  </si>
  <si>
    <t>Liste</t>
  </si>
  <si>
    <t>N.noté</t>
  </si>
  <si>
    <t>Abs</t>
  </si>
  <si>
    <t>Attente</t>
  </si>
  <si>
    <t>Investissement</t>
  </si>
  <si>
    <t>SERRE</t>
  </si>
  <si>
    <t>Partie 1 : Chaînes de puissance / info</t>
  </si>
  <si>
    <t>Partie 1 : Diagramme de blocs (BDD) : présence de tous les éléments</t>
  </si>
  <si>
    <t>Partie 1 : Diagramme de blocs (BDD) : qualité du diagramme</t>
  </si>
  <si>
    <t>Partie 1 : Câblage / tests</t>
  </si>
  <si>
    <t>COMPETENCES</t>
  </si>
  <si>
    <t>x</t>
  </si>
  <si>
    <t>jmaurel</t>
  </si>
  <si>
    <t>MOYENNES TACHES</t>
  </si>
  <si>
    <t>SYNTHESE DES COMPETENCES</t>
  </si>
  <si>
    <t>Partie 2 : ÉTÉ : Etude du fonctionnement de l'ouverture</t>
  </si>
  <si>
    <t>Partie 2 : HIVER(a) : Calcul des résistances thermiques</t>
  </si>
  <si>
    <t>Partie 2 : HIVER(a) : Calcul de la puissance de chauffage nécessaire</t>
  </si>
  <si>
    <t>Partie 2 : HIVER(b) : Augmentation de l'inertie thermique de la serre</t>
  </si>
  <si>
    <t>Synthèse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</si>
</sst>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b/>
      <i/>
      <sz val="16"/>
      <color theme="1"/>
      <name val="Calibri"/>
      <family val="2"/>
    </font>
    <font>
      <b/>
      <i/>
      <sz val="14"/>
      <color theme="1"/>
      <name val="Calibri"/>
      <family val="2"/>
    </font>
    <font>
      <i/>
      <sz val="11"/>
      <color theme="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color rgb="FFD8D8D8"/>
      <name val="Calibri"/>
      <family val="2"/>
    </font>
    <font>
      <b/>
      <i/>
      <sz val="12"/>
      <color rgb="FFFF0000"/>
      <name val="Calibri"/>
      <family val="2"/>
    </font>
    <font>
      <b/>
      <i/>
      <sz val="12"/>
      <color theme="1"/>
      <name val="Calibri"/>
      <family val="2"/>
    </font>
    <font>
      <i/>
      <sz val="10"/>
      <color theme="1"/>
      <name val="Calibri"/>
      <family val="2"/>
    </font>
    <font>
      <sz val="11"/>
      <color rgb="FFA5A5A5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i/>
      <sz val="12"/>
      <color theme="0" tint="-0.499984740745262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theme="0" tint="-0.499984740745262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</font>
    <font>
      <i/>
      <sz val="10"/>
      <color theme="0"/>
      <name val="Calibri"/>
      <family val="2"/>
    </font>
    <font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D965"/>
        <bgColor rgb="FFFFD9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E7E6E6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8" fillId="0" borderId="3"/>
    <xf numFmtId="0" fontId="6" fillId="0" borderId="3"/>
    <xf numFmtId="0" fontId="5" fillId="0" borderId="3"/>
    <xf numFmtId="0" fontId="4" fillId="0" borderId="3"/>
    <xf numFmtId="0" fontId="3" fillId="0" borderId="3"/>
    <xf numFmtId="0" fontId="2" fillId="0" borderId="3"/>
    <xf numFmtId="0" fontId="2" fillId="0" borderId="3"/>
    <xf numFmtId="0" fontId="33" fillId="0" borderId="3"/>
  </cellStyleXfs>
  <cellXfs count="114">
    <xf numFmtId="0" fontId="0" fillId="0" borderId="0" xfId="0"/>
    <xf numFmtId="0" fontId="28" fillId="0" borderId="19" xfId="2" applyFont="1" applyBorder="1" applyAlignment="1">
      <alignment horizontal="center" vertical="center"/>
    </xf>
    <xf numFmtId="0" fontId="6" fillId="0" borderId="3" xfId="2"/>
    <xf numFmtId="0" fontId="28" fillId="0" borderId="4" xfId="2" applyFont="1" applyBorder="1" applyAlignment="1">
      <alignment horizontal="center" vertical="center"/>
    </xf>
    <xf numFmtId="0" fontId="6" fillId="0" borderId="4" xfId="2" applyBorder="1" applyAlignment="1">
      <alignment horizontal="left" vertical="center" wrapText="1"/>
    </xf>
    <xf numFmtId="0" fontId="28" fillId="0" borderId="13" xfId="2" applyFont="1" applyBorder="1" applyAlignment="1">
      <alignment horizontal="center" vertical="center"/>
    </xf>
    <xf numFmtId="0" fontId="29" fillId="12" borderId="20" xfId="2" applyFont="1" applyFill="1" applyBorder="1" applyAlignment="1">
      <alignment horizontal="center" vertical="center"/>
    </xf>
    <xf numFmtId="0" fontId="29" fillId="0" borderId="21" xfId="2" applyFont="1" applyBorder="1" applyAlignment="1">
      <alignment horizontal="center" vertical="center"/>
    </xf>
    <xf numFmtId="0" fontId="29" fillId="0" borderId="22" xfId="2" applyFont="1" applyBorder="1" applyAlignment="1">
      <alignment horizontal="center" vertical="center"/>
    </xf>
    <xf numFmtId="0" fontId="28" fillId="0" borderId="15" xfId="2" applyFont="1" applyBorder="1" applyAlignment="1">
      <alignment horizontal="center" vertical="center"/>
    </xf>
    <xf numFmtId="0" fontId="7" fillId="0" borderId="3" xfId="4" applyFont="1" applyAlignment="1">
      <alignment wrapText="1"/>
    </xf>
    <xf numFmtId="0" fontId="13" fillId="13" borderId="4" xfId="4" applyFont="1" applyFill="1" applyBorder="1" applyAlignment="1">
      <alignment horizontal="center" vertical="center" wrapText="1"/>
    </xf>
    <xf numFmtId="0" fontId="13" fillId="2" borderId="4" xfId="4" applyFont="1" applyFill="1" applyBorder="1" applyAlignment="1">
      <alignment horizontal="center" vertical="center" wrapText="1"/>
    </xf>
    <xf numFmtId="0" fontId="4" fillId="0" borderId="3" xfId="4"/>
    <xf numFmtId="0" fontId="7" fillId="0" borderId="1" xfId="4" applyFont="1" applyBorder="1" applyAlignment="1">
      <alignment wrapText="1"/>
    </xf>
    <xf numFmtId="0" fontId="7" fillId="0" borderId="2" xfId="4" applyFont="1" applyBorder="1" applyAlignment="1">
      <alignment wrapText="1"/>
    </xf>
    <xf numFmtId="0" fontId="10" fillId="9" borderId="4" xfId="4" applyFont="1" applyFill="1" applyBorder="1" applyAlignment="1">
      <alignment horizontal="center" vertical="center" textRotation="56" wrapText="1"/>
    </xf>
    <xf numFmtId="0" fontId="11" fillId="10" borderId="4" xfId="4" applyFont="1" applyFill="1" applyBorder="1" applyAlignment="1">
      <alignment horizontal="right" vertical="center" wrapText="1"/>
    </xf>
    <xf numFmtId="0" fontId="27" fillId="0" borderId="4" xfId="4" applyFont="1" applyBorder="1" applyAlignment="1">
      <alignment horizontal="center" vertical="center" wrapText="1"/>
    </xf>
    <xf numFmtId="0" fontId="24" fillId="0" borderId="4" xfId="4" applyFont="1" applyBorder="1" applyAlignment="1">
      <alignment horizontal="center" vertical="center" wrapText="1"/>
    </xf>
    <xf numFmtId="0" fontId="10" fillId="4" borderId="13" xfId="4" applyFont="1" applyFill="1" applyBorder="1" applyAlignment="1">
      <alignment vertical="center" textRotation="56" wrapText="1"/>
    </xf>
    <xf numFmtId="0" fontId="22" fillId="0" borderId="3" xfId="4" applyFont="1" applyAlignment="1">
      <alignment wrapText="1"/>
    </xf>
    <xf numFmtId="0" fontId="10" fillId="4" borderId="14" xfId="4" applyFont="1" applyFill="1" applyBorder="1" applyAlignment="1">
      <alignment vertical="center" textRotation="56" wrapText="1"/>
    </xf>
    <xf numFmtId="0" fontId="23" fillId="0" borderId="3" xfId="4" applyFont="1"/>
    <xf numFmtId="0" fontId="18" fillId="0" borderId="4" xfId="4" applyFont="1" applyBorder="1" applyAlignment="1">
      <alignment horizontal="center" vertical="center" wrapText="1"/>
    </xf>
    <xf numFmtId="164" fontId="13" fillId="0" borderId="13" xfId="4" applyNumberFormat="1" applyFont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164" fontId="14" fillId="5" borderId="13" xfId="4" applyNumberFormat="1" applyFont="1" applyFill="1" applyBorder="1" applyAlignment="1">
      <alignment horizontal="center" vertical="center" wrapText="1"/>
    </xf>
    <xf numFmtId="0" fontId="4" fillId="0" borderId="3" xfId="4" applyAlignment="1">
      <alignment horizontal="center"/>
    </xf>
    <xf numFmtId="0" fontId="22" fillId="0" borderId="6" xfId="4" applyFont="1" applyBorder="1" applyAlignment="1">
      <alignment horizontal="center" vertical="center" wrapText="1"/>
    </xf>
    <xf numFmtId="0" fontId="22" fillId="0" borderId="17" xfId="4" applyFont="1" applyBorder="1" applyAlignment="1">
      <alignment horizontal="center" vertical="center" wrapText="1"/>
    </xf>
    <xf numFmtId="164" fontId="13" fillId="0" borderId="17" xfId="4" applyNumberFormat="1" applyFont="1" applyBorder="1" applyAlignment="1">
      <alignment horizontal="center" vertical="center" wrapText="1"/>
    </xf>
    <xf numFmtId="164" fontId="14" fillId="5" borderId="17" xfId="4" applyNumberFormat="1" applyFont="1" applyFill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7" fillId="0" borderId="3" xfId="4" applyFont="1" applyAlignment="1">
      <alignment horizontal="center" wrapText="1"/>
    </xf>
    <xf numFmtId="0" fontId="25" fillId="7" borderId="4" xfId="4" applyFont="1" applyFill="1" applyBorder="1" applyAlignment="1">
      <alignment horizontal="center"/>
    </xf>
    <xf numFmtId="0" fontId="19" fillId="0" borderId="3" xfId="4" applyFont="1" applyAlignment="1">
      <alignment horizontal="center" wrapText="1"/>
    </xf>
    <xf numFmtId="0" fontId="7" fillId="0" borderId="16" xfId="4" applyFont="1" applyBorder="1" applyAlignment="1">
      <alignment wrapText="1"/>
    </xf>
    <xf numFmtId="0" fontId="7" fillId="0" borderId="5" xfId="4" applyFont="1" applyBorder="1" applyAlignment="1">
      <alignment wrapText="1"/>
    </xf>
    <xf numFmtId="0" fontId="26" fillId="6" borderId="4" xfId="4" applyFont="1" applyFill="1" applyBorder="1" applyAlignment="1">
      <alignment horizontal="center" vertical="center" wrapText="1"/>
    </xf>
    <xf numFmtId="164" fontId="15" fillId="0" borderId="12" xfId="4" applyNumberFormat="1" applyFont="1" applyBorder="1" applyAlignment="1">
      <alignment horizontal="center" vertical="center" wrapText="1"/>
    </xf>
    <xf numFmtId="0" fontId="4" fillId="0" borderId="8" xfId="4" applyBorder="1" applyAlignment="1">
      <alignment vertical="center"/>
    </xf>
    <xf numFmtId="0" fontId="20" fillId="0" borderId="11" xfId="4" applyFont="1" applyBorder="1" applyAlignment="1">
      <alignment horizontal="center" vertical="center" wrapText="1"/>
    </xf>
    <xf numFmtId="0" fontId="20" fillId="0" borderId="15" xfId="4" applyFont="1" applyBorder="1" applyAlignment="1">
      <alignment horizontal="center" vertical="center" wrapText="1"/>
    </xf>
    <xf numFmtId="164" fontId="14" fillId="0" borderId="15" xfId="4" applyNumberFormat="1" applyFont="1" applyBorder="1" applyAlignment="1">
      <alignment horizontal="center" vertical="center" wrapText="1"/>
    </xf>
    <xf numFmtId="0" fontId="16" fillId="0" borderId="15" xfId="4" applyFont="1" applyBorder="1" applyAlignment="1">
      <alignment horizontal="left" vertical="center" wrapText="1"/>
    </xf>
    <xf numFmtId="1" fontId="7" fillId="0" borderId="4" xfId="4" applyNumberFormat="1" applyFont="1" applyBorder="1" applyAlignment="1">
      <alignment horizontal="center" wrapText="1"/>
    </xf>
    <xf numFmtId="164" fontId="15" fillId="0" borderId="1" xfId="4" applyNumberFormat="1" applyFont="1" applyBorder="1" applyAlignment="1">
      <alignment horizontal="center" vertical="center" wrapText="1"/>
    </xf>
    <xf numFmtId="0" fontId="20" fillId="0" borderId="5" xfId="4" applyFont="1" applyBorder="1" applyAlignment="1">
      <alignment horizontal="center" vertical="center" wrapText="1"/>
    </xf>
    <xf numFmtId="0" fontId="20" fillId="0" borderId="4" xfId="4" applyFont="1" applyBorder="1" applyAlignment="1">
      <alignment horizontal="center" vertical="center" wrapText="1"/>
    </xf>
    <xf numFmtId="0" fontId="16" fillId="0" borderId="4" xfId="4" applyFont="1" applyBorder="1" applyAlignment="1">
      <alignment horizontal="left" vertical="center" wrapText="1"/>
    </xf>
    <xf numFmtId="0" fontId="7" fillId="0" borderId="3" xfId="4" applyFont="1" applyAlignment="1">
      <alignment horizontal="center" vertical="center" wrapText="1"/>
    </xf>
    <xf numFmtId="164" fontId="14" fillId="0" borderId="4" xfId="4" applyNumberFormat="1" applyFont="1" applyBorder="1" applyAlignment="1">
      <alignment horizontal="center" vertical="center" wrapText="1"/>
    </xf>
    <xf numFmtId="0" fontId="21" fillId="0" borderId="5" xfId="4" applyFont="1" applyBorder="1" applyAlignment="1">
      <alignment horizontal="center" vertical="center" wrapText="1"/>
    </xf>
    <xf numFmtId="0" fontId="21" fillId="0" borderId="4" xfId="4" applyFont="1" applyBorder="1" applyAlignment="1">
      <alignment horizontal="center" vertical="center" wrapText="1"/>
    </xf>
    <xf numFmtId="0" fontId="9" fillId="0" borderId="3" xfId="4" applyFont="1" applyAlignment="1">
      <alignment wrapText="1"/>
    </xf>
    <xf numFmtId="164" fontId="9" fillId="0" borderId="3" xfId="4" applyNumberFormat="1" applyFont="1" applyAlignment="1">
      <alignment wrapText="1"/>
    </xf>
    <xf numFmtId="0" fontId="32" fillId="11" borderId="4" xfId="4" applyFont="1" applyFill="1" applyBorder="1" applyAlignment="1">
      <alignment horizontal="center" vertical="center" wrapText="1"/>
    </xf>
    <xf numFmtId="0" fontId="18" fillId="11" borderId="4" xfId="4" applyFont="1" applyFill="1" applyBorder="1" applyAlignment="1">
      <alignment horizontal="center" vertical="center" wrapText="1"/>
    </xf>
    <xf numFmtId="0" fontId="6" fillId="14" borderId="4" xfId="2" applyFill="1" applyBorder="1" applyAlignment="1">
      <alignment horizontal="left" vertical="center" wrapText="1"/>
    </xf>
    <xf numFmtId="0" fontId="17" fillId="15" borderId="4" xfId="4" applyFont="1" applyFill="1" applyBorder="1" applyAlignment="1">
      <alignment horizontal="center" vertical="center" textRotation="56" wrapText="1"/>
    </xf>
    <xf numFmtId="0" fontId="17" fillId="16" borderId="4" xfId="4" applyFont="1" applyFill="1" applyBorder="1" applyAlignment="1">
      <alignment horizontal="center" vertical="center" textRotation="56" wrapText="1"/>
    </xf>
    <xf numFmtId="0" fontId="17" fillId="17" borderId="4" xfId="4" applyFont="1" applyFill="1" applyBorder="1" applyAlignment="1">
      <alignment horizontal="center" vertical="center" textRotation="56" wrapText="1"/>
    </xf>
    <xf numFmtId="0" fontId="25" fillId="7" borderId="10" xfId="4" applyFont="1" applyFill="1" applyBorder="1" applyAlignment="1">
      <alignment horizontal="center"/>
    </xf>
    <xf numFmtId="0" fontId="25" fillId="7" borderId="18" xfId="4" applyFont="1" applyFill="1" applyBorder="1" applyAlignment="1">
      <alignment horizontal="center"/>
    </xf>
    <xf numFmtId="0" fontId="7" fillId="0" borderId="6" xfId="4" applyFont="1" applyBorder="1" applyAlignment="1">
      <alignment horizontal="center" vertical="center" wrapText="1"/>
    </xf>
    <xf numFmtId="0" fontId="7" fillId="0" borderId="17" xfId="4" applyFont="1" applyBorder="1" applyAlignment="1">
      <alignment horizontal="center" vertical="center" wrapText="1"/>
    </xf>
    <xf numFmtId="0" fontId="12" fillId="2" borderId="17" xfId="4" applyFont="1" applyFill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 wrapText="1"/>
    </xf>
    <xf numFmtId="0" fontId="17" fillId="18" borderId="4" xfId="4" applyFont="1" applyFill="1" applyBorder="1" applyAlignment="1">
      <alignment horizontal="center" vertical="center" textRotation="56" wrapText="1"/>
    </xf>
    <xf numFmtId="0" fontId="28" fillId="7" borderId="10" xfId="4" applyFont="1" applyFill="1" applyBorder="1" applyAlignment="1">
      <alignment horizontal="center"/>
    </xf>
    <xf numFmtId="0" fontId="7" fillId="0" borderId="6" xfId="4" applyFont="1" applyBorder="1" applyAlignment="1">
      <alignment wrapText="1"/>
    </xf>
    <xf numFmtId="0" fontId="7" fillId="0" borderId="17" xfId="4" applyFont="1" applyBorder="1" applyAlignment="1">
      <alignment wrapText="1"/>
    </xf>
    <xf numFmtId="0" fontId="4" fillId="0" borderId="6" xfId="4" applyBorder="1" applyAlignment="1">
      <alignment vertical="center"/>
    </xf>
    <xf numFmtId="0" fontId="4" fillId="0" borderId="7" xfId="4" applyBorder="1" applyAlignment="1">
      <alignment vertical="center"/>
    </xf>
    <xf numFmtId="0" fontId="4" fillId="0" borderId="9" xfId="4" applyBorder="1" applyAlignment="1">
      <alignment vertical="center"/>
    </xf>
    <xf numFmtId="0" fontId="4" fillId="0" borderId="10" xfId="4" applyBorder="1" applyAlignment="1">
      <alignment vertical="center"/>
    </xf>
    <xf numFmtId="0" fontId="4" fillId="0" borderId="11" xfId="4" applyBorder="1" applyAlignment="1">
      <alignment vertical="center"/>
    </xf>
    <xf numFmtId="0" fontId="31" fillId="0" borderId="4" xfId="4" applyFont="1" applyBorder="1" applyAlignment="1">
      <alignment horizontal="center" wrapText="1"/>
    </xf>
    <xf numFmtId="164" fontId="31" fillId="0" borderId="4" xfId="4" applyNumberFormat="1" applyFont="1" applyBorder="1" applyAlignment="1">
      <alignment horizontal="center" wrapText="1"/>
    </xf>
    <xf numFmtId="0" fontId="28" fillId="0" borderId="23" xfId="2" applyFont="1" applyBorder="1" applyAlignment="1">
      <alignment horizontal="center" vertical="center"/>
    </xf>
    <xf numFmtId="0" fontId="28" fillId="0" borderId="5" xfId="2" applyFont="1" applyBorder="1" applyAlignment="1">
      <alignment horizontal="center" vertical="center"/>
    </xf>
    <xf numFmtId="0" fontId="28" fillId="14" borderId="5" xfId="2" applyFont="1" applyFill="1" applyBorder="1" applyAlignment="1">
      <alignment horizontal="center" vertical="center"/>
    </xf>
    <xf numFmtId="0" fontId="28" fillId="0" borderId="7" xfId="2" applyFont="1" applyBorder="1" applyAlignment="1">
      <alignment horizontal="center" vertical="center"/>
    </xf>
    <xf numFmtId="0" fontId="29" fillId="12" borderId="23" xfId="2" applyFont="1" applyFill="1" applyBorder="1" applyAlignment="1">
      <alignment horizontal="center" vertical="center"/>
    </xf>
    <xf numFmtId="0" fontId="29" fillId="0" borderId="5" xfId="2" applyFont="1" applyBorder="1" applyAlignment="1">
      <alignment horizontal="center" vertical="center"/>
    </xf>
    <xf numFmtId="0" fontId="29" fillId="0" borderId="24" xfId="2" applyFont="1" applyBorder="1" applyAlignment="1">
      <alignment horizontal="center" vertical="center"/>
    </xf>
    <xf numFmtId="0" fontId="28" fillId="14" borderId="11" xfId="2" applyFont="1" applyFill="1" applyBorder="1" applyAlignment="1">
      <alignment horizontal="center" vertical="center"/>
    </xf>
    <xf numFmtId="0" fontId="28" fillId="14" borderId="7" xfId="2" applyFont="1" applyFill="1" applyBorder="1" applyAlignment="1">
      <alignment horizontal="center" vertical="center"/>
    </xf>
    <xf numFmtId="0" fontId="28" fillId="11" borderId="11" xfId="2" applyFont="1" applyFill="1" applyBorder="1" applyAlignment="1">
      <alignment horizontal="center" vertical="center"/>
    </xf>
    <xf numFmtId="0" fontId="28" fillId="11" borderId="7" xfId="2" applyFont="1" applyFill="1" applyBorder="1" applyAlignment="1">
      <alignment horizontal="center" vertical="center"/>
    </xf>
    <xf numFmtId="0" fontId="6" fillId="0" borderId="4" xfId="2" applyBorder="1"/>
    <xf numFmtId="0" fontId="28" fillId="0" borderId="4" xfId="2" applyFont="1" applyBorder="1" applyAlignment="1">
      <alignment horizontal="left" vertical="center" wrapText="1"/>
    </xf>
    <xf numFmtId="0" fontId="29" fillId="12" borderId="4" xfId="2" applyFont="1" applyFill="1" applyBorder="1" applyAlignment="1">
      <alignment horizontal="left" vertical="center" wrapText="1"/>
    </xf>
    <xf numFmtId="0" fontId="30" fillId="0" borderId="4" xfId="2" applyFont="1" applyBorder="1" applyAlignment="1">
      <alignment vertical="center" wrapText="1"/>
    </xf>
    <xf numFmtId="0" fontId="6" fillId="11" borderId="4" xfId="2" applyFill="1" applyBorder="1" applyAlignment="1">
      <alignment horizontal="left" vertical="center" wrapText="1"/>
    </xf>
    <xf numFmtId="0" fontId="1" fillId="0" borderId="8" xfId="4" applyFont="1" applyBorder="1" applyAlignment="1">
      <alignment vertical="center"/>
    </xf>
    <xf numFmtId="0" fontId="1" fillId="0" borderId="9" xfId="4" applyFont="1" applyBorder="1" applyAlignment="1">
      <alignment vertical="center"/>
    </xf>
    <xf numFmtId="0" fontId="6" fillId="0" borderId="4" xfId="2" applyBorder="1" applyAlignment="1">
      <alignment horizontal="center" vertical="center" wrapText="1"/>
    </xf>
    <xf numFmtId="0" fontId="25" fillId="7" borderId="4" xfId="4" applyFont="1" applyFill="1" applyBorder="1" applyAlignment="1">
      <alignment horizontal="center"/>
    </xf>
    <xf numFmtId="0" fontId="4" fillId="0" borderId="9" xfId="4" applyBorder="1" applyAlignment="1">
      <alignment horizontal="center"/>
    </xf>
    <xf numFmtId="0" fontId="9" fillId="8" borderId="6" xfId="4" applyFont="1" applyFill="1" applyBorder="1" applyAlignment="1">
      <alignment horizontal="center" vertical="center" wrapText="1"/>
    </xf>
    <xf numFmtId="0" fontId="9" fillId="8" borderId="17" xfId="4" applyFont="1" applyFill="1" applyBorder="1" applyAlignment="1">
      <alignment horizontal="center" vertical="center" wrapText="1"/>
    </xf>
    <xf numFmtId="0" fontId="9" fillId="8" borderId="10" xfId="4" applyFont="1" applyFill="1" applyBorder="1" applyAlignment="1">
      <alignment horizontal="center" vertical="center" wrapText="1"/>
    </xf>
    <xf numFmtId="0" fontId="9" fillId="8" borderId="18" xfId="4" applyFont="1" applyFill="1" applyBorder="1" applyAlignment="1">
      <alignment horizontal="center" vertical="center" wrapText="1"/>
    </xf>
    <xf numFmtId="0" fontId="7" fillId="3" borderId="4" xfId="4" applyFont="1" applyFill="1" applyBorder="1" applyAlignment="1">
      <alignment horizontal="center" wrapText="1"/>
    </xf>
    <xf numFmtId="0" fontId="7" fillId="0" borderId="4" xfId="4" applyFont="1" applyBorder="1" applyAlignment="1">
      <alignment horizontal="center" vertical="center" wrapText="1"/>
    </xf>
    <xf numFmtId="0" fontId="11" fillId="0" borderId="13" xfId="4" applyFont="1" applyBorder="1" applyAlignment="1">
      <alignment horizontal="center" vertical="center" wrapText="1"/>
    </xf>
    <xf numFmtId="0" fontId="11" fillId="0" borderId="14" xfId="4" applyFont="1" applyBorder="1" applyAlignment="1">
      <alignment horizontal="center" vertical="center" wrapText="1"/>
    </xf>
    <xf numFmtId="0" fontId="7" fillId="0" borderId="10" xfId="4" applyFont="1" applyBorder="1" applyAlignment="1">
      <alignment horizontal="center" vertical="center" wrapText="1"/>
    </xf>
    <xf numFmtId="0" fontId="7" fillId="0" borderId="11" xfId="4" applyFont="1" applyBorder="1" applyAlignment="1">
      <alignment horizontal="center" vertical="center" wrapText="1"/>
    </xf>
    <xf numFmtId="0" fontId="22" fillId="0" borderId="4" xfId="4" applyFont="1" applyBorder="1" applyAlignment="1">
      <alignment horizontal="center" vertical="center" wrapText="1"/>
    </xf>
    <xf numFmtId="0" fontId="22" fillId="0" borderId="13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</cellXfs>
  <cellStyles count="9">
    <cellStyle name="Normal" xfId="0" builtinId="0"/>
    <cellStyle name="Normal 2" xfId="1" xr:uid="{211B78C4-A21A-45C7-A45F-6D3E2589C6DA}"/>
    <cellStyle name="Normal 2 2" xfId="2" xr:uid="{5D7CCDF6-CA2A-4B48-ABD3-0F694FBCF3C5}"/>
    <cellStyle name="Normal 2 2 2" xfId="6" xr:uid="{83607540-2EF8-41CD-A417-988615ACA620}"/>
    <cellStyle name="Normal 3" xfId="3" xr:uid="{7D9C7522-28A8-4DEA-9363-8DD540D26FC5}"/>
    <cellStyle name="Normal 4" xfId="4" xr:uid="{28CDB491-5F7E-42A0-8A9F-F9634F4BA0EC}"/>
    <cellStyle name="Normal 4 2" xfId="5" xr:uid="{FEAC7A8C-558D-4935-80B0-527555FA7E7A}"/>
    <cellStyle name="Normal 4 3" xfId="7" xr:uid="{B6A4529E-5551-4DEF-B660-218F0C1CEE3A}"/>
    <cellStyle name="Normal 5" xfId="8" xr:uid="{A56561F9-8360-4185-A12C-2EA3C5B0F788}"/>
  </cellStyles>
  <dxfs count="6">
    <dxf>
      <fill>
        <patternFill patternType="solid">
          <fgColor rgb="FFBDD6EE"/>
          <bgColor rgb="FFBDD6EE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FF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9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D089-340D-4A02-AAED-9C0265666353}">
  <dimension ref="A1:E51"/>
  <sheetViews>
    <sheetView showGridLines="0" topLeftCell="A7" workbookViewId="0">
      <selection activeCell="B13" sqref="B13"/>
    </sheetView>
  </sheetViews>
  <sheetFormatPr baseColWidth="10" defaultColWidth="11.44140625" defaultRowHeight="14.4" x14ac:dyDescent="0.3"/>
  <cols>
    <col min="1" max="1" width="22.33203125" style="2" customWidth="1"/>
    <col min="2" max="2" width="36.109375" style="2" customWidth="1"/>
    <col min="3" max="3" width="53.44140625" style="2" customWidth="1"/>
    <col min="4" max="4" width="0" style="2" hidden="1" customWidth="1"/>
    <col min="5" max="5" width="36.109375" style="2" hidden="1" customWidth="1"/>
    <col min="6" max="16384" width="11.44140625" style="2"/>
  </cols>
  <sheetData>
    <row r="1" spans="1:5" x14ac:dyDescent="0.3">
      <c r="A1" s="91"/>
      <c r="B1" s="80" t="s">
        <v>0</v>
      </c>
      <c r="C1" s="92" t="s">
        <v>1</v>
      </c>
      <c r="D1" s="2" t="s">
        <v>2</v>
      </c>
      <c r="E1" s="1" t="s">
        <v>0</v>
      </c>
    </row>
    <row r="2" spans="1:5" ht="43.2" x14ac:dyDescent="0.3">
      <c r="A2" s="98" t="s">
        <v>3</v>
      </c>
      <c r="B2" s="81" t="s">
        <v>4</v>
      </c>
      <c r="C2" s="4" t="s">
        <v>5</v>
      </c>
      <c r="D2" s="2">
        <v>1</v>
      </c>
      <c r="E2" s="3" t="s">
        <v>4</v>
      </c>
    </row>
    <row r="3" spans="1:5" ht="28.8" x14ac:dyDescent="0.3">
      <c r="A3" s="98"/>
      <c r="B3" s="81" t="s">
        <v>6</v>
      </c>
      <c r="C3" s="4" t="s">
        <v>7</v>
      </c>
      <c r="D3" s="2">
        <v>2</v>
      </c>
      <c r="E3" s="3" t="s">
        <v>6</v>
      </c>
    </row>
    <row r="4" spans="1:5" ht="43.2" x14ac:dyDescent="0.3">
      <c r="A4" s="98"/>
      <c r="B4" s="81" t="s">
        <v>8</v>
      </c>
      <c r="C4" s="4" t="s">
        <v>9</v>
      </c>
      <c r="D4" s="2">
        <v>3</v>
      </c>
      <c r="E4" s="3" t="s">
        <v>8</v>
      </c>
    </row>
    <row r="5" spans="1:5" ht="28.8" x14ac:dyDescent="0.3">
      <c r="A5" s="98" t="s">
        <v>10</v>
      </c>
      <c r="B5" s="82" t="s">
        <v>11</v>
      </c>
      <c r="C5" s="59" t="s">
        <v>12</v>
      </c>
      <c r="D5" s="2">
        <v>4</v>
      </c>
      <c r="E5" s="3" t="s">
        <v>11</v>
      </c>
    </row>
    <row r="6" spans="1:5" ht="28.8" x14ac:dyDescent="0.3">
      <c r="A6" s="98"/>
      <c r="B6" s="82" t="s">
        <v>13</v>
      </c>
      <c r="C6" s="59" t="s">
        <v>14</v>
      </c>
      <c r="D6" s="2">
        <v>5</v>
      </c>
      <c r="E6" s="3" t="s">
        <v>13</v>
      </c>
    </row>
    <row r="7" spans="1:5" ht="28.8" x14ac:dyDescent="0.3">
      <c r="A7" s="98"/>
      <c r="B7" s="81" t="s">
        <v>15</v>
      </c>
      <c r="C7" s="4" t="s">
        <v>16</v>
      </c>
      <c r="D7" s="2">
        <v>6</v>
      </c>
      <c r="E7" s="3" t="s">
        <v>15</v>
      </c>
    </row>
    <row r="8" spans="1:5" ht="28.8" x14ac:dyDescent="0.3">
      <c r="A8" s="98" t="s">
        <v>17</v>
      </c>
      <c r="B8" s="81" t="s">
        <v>18</v>
      </c>
      <c r="C8" s="4" t="s">
        <v>19</v>
      </c>
      <c r="D8" s="2">
        <v>7</v>
      </c>
      <c r="E8" s="3" t="s">
        <v>18</v>
      </c>
    </row>
    <row r="9" spans="1:5" ht="28.8" x14ac:dyDescent="0.3">
      <c r="A9" s="98"/>
      <c r="B9" s="81" t="s">
        <v>20</v>
      </c>
      <c r="C9" s="4" t="s">
        <v>21</v>
      </c>
      <c r="D9" s="2">
        <v>8</v>
      </c>
      <c r="E9" s="3" t="s">
        <v>20</v>
      </c>
    </row>
    <row r="10" spans="1:5" x14ac:dyDescent="0.3">
      <c r="A10" s="98"/>
      <c r="B10" s="81" t="s">
        <v>22</v>
      </c>
      <c r="C10" s="4" t="s">
        <v>23</v>
      </c>
      <c r="D10" s="2">
        <v>9</v>
      </c>
      <c r="E10" s="3" t="s">
        <v>22</v>
      </c>
    </row>
    <row r="11" spans="1:5" ht="28.8" x14ac:dyDescent="0.3">
      <c r="A11" s="98" t="s">
        <v>24</v>
      </c>
      <c r="B11" s="82" t="s">
        <v>25</v>
      </c>
      <c r="C11" s="59" t="s">
        <v>26</v>
      </c>
      <c r="D11" s="2">
        <v>10</v>
      </c>
      <c r="E11" s="3" t="s">
        <v>25</v>
      </c>
    </row>
    <row r="12" spans="1:5" ht="28.8" x14ac:dyDescent="0.3">
      <c r="A12" s="98"/>
      <c r="B12" s="82" t="s">
        <v>27</v>
      </c>
      <c r="C12" s="59" t="s">
        <v>28</v>
      </c>
      <c r="D12" s="2">
        <v>11</v>
      </c>
      <c r="E12" s="3" t="s">
        <v>27</v>
      </c>
    </row>
    <row r="13" spans="1:5" ht="28.8" x14ac:dyDescent="0.3">
      <c r="A13" s="98"/>
      <c r="B13" s="82" t="s">
        <v>29</v>
      </c>
      <c r="C13" s="59" t="s">
        <v>30</v>
      </c>
      <c r="D13" s="2">
        <v>12</v>
      </c>
      <c r="E13" s="3" t="s">
        <v>29</v>
      </c>
    </row>
    <row r="14" spans="1:5" x14ac:dyDescent="0.3">
      <c r="A14" s="98" t="s">
        <v>31</v>
      </c>
      <c r="B14" s="81" t="s">
        <v>32</v>
      </c>
      <c r="C14" s="4" t="s">
        <v>33</v>
      </c>
      <c r="D14" s="2">
        <v>13</v>
      </c>
      <c r="E14" s="3" t="s">
        <v>32</v>
      </c>
    </row>
    <row r="15" spans="1:5" ht="28.8" x14ac:dyDescent="0.3">
      <c r="A15" s="98"/>
      <c r="B15" s="81" t="s">
        <v>34</v>
      </c>
      <c r="C15" s="4" t="s">
        <v>35</v>
      </c>
      <c r="D15" s="2">
        <v>14</v>
      </c>
      <c r="E15" s="3" t="s">
        <v>34</v>
      </c>
    </row>
    <row r="16" spans="1:5" ht="28.8" x14ac:dyDescent="0.3">
      <c r="A16" s="98"/>
      <c r="B16" s="81" t="s">
        <v>36</v>
      </c>
      <c r="C16" s="4" t="s">
        <v>37</v>
      </c>
      <c r="D16" s="2">
        <v>15</v>
      </c>
      <c r="E16" s="3" t="s">
        <v>36</v>
      </c>
    </row>
    <row r="17" spans="1:5" ht="43.2" x14ac:dyDescent="0.3">
      <c r="A17" s="98"/>
      <c r="B17" s="81" t="s">
        <v>38</v>
      </c>
      <c r="C17" s="4" t="s">
        <v>39</v>
      </c>
      <c r="D17" s="2">
        <v>16</v>
      </c>
      <c r="E17" s="3" t="s">
        <v>38</v>
      </c>
    </row>
    <row r="18" spans="1:5" ht="43.2" x14ac:dyDescent="0.3">
      <c r="A18" s="98"/>
      <c r="B18" s="81" t="s">
        <v>40</v>
      </c>
      <c r="C18" s="4" t="s">
        <v>41</v>
      </c>
      <c r="D18" s="2">
        <v>17</v>
      </c>
      <c r="E18" s="3" t="s">
        <v>40</v>
      </c>
    </row>
    <row r="19" spans="1:5" ht="28.8" x14ac:dyDescent="0.3">
      <c r="A19" s="98"/>
      <c r="B19" s="81" t="s">
        <v>42</v>
      </c>
      <c r="C19" s="4" t="s">
        <v>43</v>
      </c>
      <c r="D19" s="2">
        <v>18</v>
      </c>
      <c r="E19" s="3" t="s">
        <v>42</v>
      </c>
    </row>
    <row r="20" spans="1:5" ht="43.8" thickBot="1" x14ac:dyDescent="0.35">
      <c r="A20" s="98"/>
      <c r="B20" s="83" t="s">
        <v>44</v>
      </c>
      <c r="C20" s="4" t="s">
        <v>45</v>
      </c>
      <c r="D20" s="2">
        <v>19</v>
      </c>
      <c r="E20" s="5" t="s">
        <v>44</v>
      </c>
    </row>
    <row r="21" spans="1:5" x14ac:dyDescent="0.3">
      <c r="A21" s="98"/>
      <c r="B21" s="84" t="s">
        <v>46</v>
      </c>
      <c r="C21" s="93" t="s">
        <v>47</v>
      </c>
      <c r="D21" s="2">
        <v>20</v>
      </c>
      <c r="E21" s="6" t="s">
        <v>46</v>
      </c>
    </row>
    <row r="22" spans="1:5" ht="28.8" x14ac:dyDescent="0.3">
      <c r="A22" s="98"/>
      <c r="B22" s="85" t="s">
        <v>48</v>
      </c>
      <c r="C22" s="94" t="s">
        <v>49</v>
      </c>
      <c r="D22" s="2">
        <v>21</v>
      </c>
      <c r="E22" s="7" t="s">
        <v>48</v>
      </c>
    </row>
    <row r="23" spans="1:5" ht="28.8" x14ac:dyDescent="0.3">
      <c r="A23" s="98"/>
      <c r="B23" s="85" t="s">
        <v>50</v>
      </c>
      <c r="C23" s="94" t="s">
        <v>51</v>
      </c>
      <c r="D23" s="2">
        <v>22</v>
      </c>
      <c r="E23" s="7" t="s">
        <v>50</v>
      </c>
    </row>
    <row r="24" spans="1:5" ht="43.2" x14ac:dyDescent="0.3">
      <c r="A24" s="98"/>
      <c r="B24" s="85" t="s">
        <v>52</v>
      </c>
      <c r="C24" s="94" t="s">
        <v>53</v>
      </c>
      <c r="D24" s="2">
        <v>23</v>
      </c>
      <c r="E24" s="7" t="s">
        <v>52</v>
      </c>
    </row>
    <row r="25" spans="1:5" ht="43.2" x14ac:dyDescent="0.3">
      <c r="A25" s="98"/>
      <c r="B25" s="85" t="s">
        <v>54</v>
      </c>
      <c r="C25" s="94" t="s">
        <v>55</v>
      </c>
      <c r="D25" s="2">
        <v>24</v>
      </c>
      <c r="E25" s="7" t="s">
        <v>54</v>
      </c>
    </row>
    <row r="26" spans="1:5" ht="57.6" x14ac:dyDescent="0.3">
      <c r="A26" s="98"/>
      <c r="B26" s="85" t="s">
        <v>56</v>
      </c>
      <c r="C26" s="94" t="s">
        <v>57</v>
      </c>
      <c r="D26" s="2">
        <v>25</v>
      </c>
      <c r="E26" s="7" t="s">
        <v>56</v>
      </c>
    </row>
    <row r="27" spans="1:5" ht="43.2" x14ac:dyDescent="0.3">
      <c r="A27" s="98"/>
      <c r="B27" s="85" t="s">
        <v>58</v>
      </c>
      <c r="C27" s="94" t="s">
        <v>59</v>
      </c>
      <c r="D27" s="2">
        <v>26</v>
      </c>
      <c r="E27" s="7" t="s">
        <v>58</v>
      </c>
    </row>
    <row r="28" spans="1:5" ht="28.8" x14ac:dyDescent="0.3">
      <c r="A28" s="98"/>
      <c r="B28" s="85" t="s">
        <v>60</v>
      </c>
      <c r="C28" s="94" t="s">
        <v>61</v>
      </c>
      <c r="D28" s="2">
        <v>27</v>
      </c>
      <c r="E28" s="7" t="s">
        <v>60</v>
      </c>
    </row>
    <row r="29" spans="1:5" ht="43.8" thickBot="1" x14ac:dyDescent="0.35">
      <c r="A29" s="98"/>
      <c r="B29" s="86" t="s">
        <v>62</v>
      </c>
      <c r="C29" s="94" t="s">
        <v>63</v>
      </c>
      <c r="D29" s="2">
        <v>28</v>
      </c>
      <c r="E29" s="8" t="s">
        <v>62</v>
      </c>
    </row>
    <row r="30" spans="1:5" ht="43.2" x14ac:dyDescent="0.3">
      <c r="A30" s="98" t="s">
        <v>64</v>
      </c>
      <c r="B30" s="87" t="s">
        <v>65</v>
      </c>
      <c r="C30" s="59" t="s">
        <v>66</v>
      </c>
      <c r="D30" s="2">
        <v>29</v>
      </c>
      <c r="E30" s="9" t="s">
        <v>65</v>
      </c>
    </row>
    <row r="31" spans="1:5" ht="43.2" x14ac:dyDescent="0.3">
      <c r="A31" s="98"/>
      <c r="B31" s="82" t="s">
        <v>67</v>
      </c>
      <c r="C31" s="59" t="s">
        <v>68</v>
      </c>
      <c r="D31" s="2">
        <v>30</v>
      </c>
      <c r="E31" s="3" t="s">
        <v>67</v>
      </c>
    </row>
    <row r="32" spans="1:5" ht="43.2" x14ac:dyDescent="0.3">
      <c r="A32" s="98"/>
      <c r="B32" s="82" t="s">
        <v>69</v>
      </c>
      <c r="C32" s="59" t="s">
        <v>70</v>
      </c>
      <c r="D32" s="2">
        <v>31</v>
      </c>
      <c r="E32" s="3" t="s">
        <v>69</v>
      </c>
    </row>
    <row r="33" spans="1:5" ht="43.8" thickBot="1" x14ac:dyDescent="0.35">
      <c r="A33" s="98"/>
      <c r="B33" s="88" t="s">
        <v>71</v>
      </c>
      <c r="C33" s="59" t="s">
        <v>72</v>
      </c>
      <c r="D33" s="2">
        <v>32</v>
      </c>
      <c r="E33" s="5" t="s">
        <v>71</v>
      </c>
    </row>
    <row r="34" spans="1:5" ht="28.8" x14ac:dyDescent="0.3">
      <c r="A34" s="98"/>
      <c r="B34" s="84" t="s">
        <v>73</v>
      </c>
      <c r="C34" s="93" t="s">
        <v>74</v>
      </c>
      <c r="D34" s="2">
        <v>33</v>
      </c>
      <c r="E34" s="6" t="s">
        <v>73</v>
      </c>
    </row>
    <row r="35" spans="1:5" ht="43.2" x14ac:dyDescent="0.3">
      <c r="A35" s="98"/>
      <c r="B35" s="85" t="s">
        <v>75</v>
      </c>
      <c r="C35" s="94" t="s">
        <v>76</v>
      </c>
      <c r="D35" s="2">
        <v>34</v>
      </c>
      <c r="E35" s="7" t="s">
        <v>75</v>
      </c>
    </row>
    <row r="36" spans="1:5" x14ac:dyDescent="0.3">
      <c r="A36" s="98"/>
      <c r="B36" s="85" t="s">
        <v>77</v>
      </c>
      <c r="C36" s="94" t="s">
        <v>78</v>
      </c>
      <c r="D36" s="2">
        <v>35</v>
      </c>
      <c r="E36" s="7" t="s">
        <v>77</v>
      </c>
    </row>
    <row r="37" spans="1:5" ht="43.2" x14ac:dyDescent="0.3">
      <c r="A37" s="98"/>
      <c r="B37" s="85" t="s">
        <v>79</v>
      </c>
      <c r="C37" s="94" t="s">
        <v>80</v>
      </c>
      <c r="D37" s="2">
        <v>36</v>
      </c>
      <c r="E37" s="7" t="s">
        <v>79</v>
      </c>
    </row>
    <row r="38" spans="1:5" x14ac:dyDescent="0.3">
      <c r="A38" s="98"/>
      <c r="B38" s="85" t="s">
        <v>81</v>
      </c>
      <c r="C38" s="94" t="s">
        <v>82</v>
      </c>
      <c r="D38" s="2">
        <v>37</v>
      </c>
      <c r="E38" s="7" t="s">
        <v>81</v>
      </c>
    </row>
    <row r="39" spans="1:5" ht="43.2" x14ac:dyDescent="0.3">
      <c r="A39" s="98"/>
      <c r="B39" s="85" t="s">
        <v>83</v>
      </c>
      <c r="C39" s="94" t="s">
        <v>84</v>
      </c>
      <c r="D39" s="2">
        <v>38</v>
      </c>
      <c r="E39" s="7" t="s">
        <v>83</v>
      </c>
    </row>
    <row r="40" spans="1:5" ht="28.8" x14ac:dyDescent="0.3">
      <c r="A40" s="98"/>
      <c r="B40" s="85" t="s">
        <v>85</v>
      </c>
      <c r="C40" s="94" t="s">
        <v>86</v>
      </c>
      <c r="D40" s="2">
        <v>39</v>
      </c>
      <c r="E40" s="7" t="s">
        <v>85</v>
      </c>
    </row>
    <row r="41" spans="1:5" ht="43.8" thickBot="1" x14ac:dyDescent="0.35">
      <c r="A41" s="98"/>
      <c r="B41" s="86" t="s">
        <v>87</v>
      </c>
      <c r="C41" s="94" t="s">
        <v>88</v>
      </c>
      <c r="D41" s="2">
        <v>40</v>
      </c>
      <c r="E41" s="8" t="s">
        <v>87</v>
      </c>
    </row>
    <row r="42" spans="1:5" ht="28.8" x14ac:dyDescent="0.3">
      <c r="A42" s="98" t="s">
        <v>89</v>
      </c>
      <c r="B42" s="89" t="s">
        <v>90</v>
      </c>
      <c r="C42" s="95" t="s">
        <v>91</v>
      </c>
      <c r="D42" s="2">
        <v>41</v>
      </c>
      <c r="E42" s="9" t="s">
        <v>90</v>
      </c>
    </row>
    <row r="43" spans="1:5" ht="58.2" thickBot="1" x14ac:dyDescent="0.35">
      <c r="A43" s="98"/>
      <c r="B43" s="90" t="s">
        <v>92</v>
      </c>
      <c r="C43" s="95" t="s">
        <v>93</v>
      </c>
      <c r="D43" s="2">
        <v>42</v>
      </c>
      <c r="E43" s="5" t="s">
        <v>92</v>
      </c>
    </row>
    <row r="44" spans="1:5" x14ac:dyDescent="0.3">
      <c r="A44" s="98"/>
      <c r="B44" s="84" t="s">
        <v>94</v>
      </c>
      <c r="C44" s="93" t="s">
        <v>95</v>
      </c>
      <c r="D44" s="2">
        <v>43</v>
      </c>
      <c r="E44" s="6" t="s">
        <v>94</v>
      </c>
    </row>
    <row r="45" spans="1:5" ht="57.6" x14ac:dyDescent="0.3">
      <c r="A45" s="98"/>
      <c r="B45" s="85" t="s">
        <v>96</v>
      </c>
      <c r="C45" s="94" t="s">
        <v>97</v>
      </c>
      <c r="D45" s="2">
        <v>44</v>
      </c>
      <c r="E45" s="7" t="s">
        <v>96</v>
      </c>
    </row>
    <row r="46" spans="1:5" ht="43.2" x14ac:dyDescent="0.3">
      <c r="A46" s="98"/>
      <c r="B46" s="85" t="s">
        <v>98</v>
      </c>
      <c r="C46" s="94" t="s">
        <v>99</v>
      </c>
      <c r="D46" s="2">
        <v>45</v>
      </c>
      <c r="E46" s="7" t="s">
        <v>98</v>
      </c>
    </row>
    <row r="47" spans="1:5" ht="57.6" x14ac:dyDescent="0.3">
      <c r="A47" s="98"/>
      <c r="B47" s="85" t="s">
        <v>100</v>
      </c>
      <c r="C47" s="94" t="s">
        <v>101</v>
      </c>
      <c r="D47" s="2">
        <v>46</v>
      </c>
      <c r="E47" s="7" t="s">
        <v>100</v>
      </c>
    </row>
    <row r="48" spans="1:5" ht="43.2" x14ac:dyDescent="0.3">
      <c r="A48" s="98"/>
      <c r="B48" s="85" t="s">
        <v>102</v>
      </c>
      <c r="C48" s="94" t="s">
        <v>103</v>
      </c>
      <c r="D48" s="2">
        <v>47</v>
      </c>
      <c r="E48" s="7" t="s">
        <v>102</v>
      </c>
    </row>
    <row r="49" spans="1:5" ht="28.8" x14ac:dyDescent="0.3">
      <c r="A49" s="98"/>
      <c r="B49" s="85" t="s">
        <v>104</v>
      </c>
      <c r="C49" s="94" t="s">
        <v>105</v>
      </c>
      <c r="D49" s="2">
        <v>48</v>
      </c>
      <c r="E49" s="7" t="s">
        <v>104</v>
      </c>
    </row>
    <row r="50" spans="1:5" ht="43.2" x14ac:dyDescent="0.3">
      <c r="A50" s="98"/>
      <c r="B50" s="85" t="s">
        <v>106</v>
      </c>
      <c r="C50" s="94" t="s">
        <v>107</v>
      </c>
      <c r="D50" s="2">
        <v>49</v>
      </c>
      <c r="E50" s="7" t="s">
        <v>106</v>
      </c>
    </row>
    <row r="51" spans="1:5" ht="29.4" thickBot="1" x14ac:dyDescent="0.35">
      <c r="A51" s="98"/>
      <c r="B51" s="86" t="s">
        <v>108</v>
      </c>
      <c r="C51" s="94" t="s">
        <v>109</v>
      </c>
      <c r="D51" s="2">
        <v>50</v>
      </c>
      <c r="E51" s="8" t="s">
        <v>108</v>
      </c>
    </row>
  </sheetData>
  <mergeCells count="7">
    <mergeCell ref="A42:A51"/>
    <mergeCell ref="A5:A7"/>
    <mergeCell ref="A8:A10"/>
    <mergeCell ref="A2:A4"/>
    <mergeCell ref="A11:A13"/>
    <mergeCell ref="A14:A29"/>
    <mergeCell ref="A30:A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F19A-CBE0-45C8-946F-B7B46A1F10E0}">
  <sheetPr>
    <pageSetUpPr fitToPage="1"/>
  </sheetPr>
  <dimension ref="A1:BT1007"/>
  <sheetViews>
    <sheetView showGridLines="0" tabSelected="1" topLeftCell="D1" zoomScale="90" zoomScaleNormal="90" workbookViewId="0">
      <pane xSplit="3" ySplit="9" topLeftCell="G10" activePane="bottomRight" state="frozen"/>
      <selection pane="topRight" activeCell="R16" sqref="R16"/>
      <selection pane="bottomLeft" activeCell="R16" sqref="R16"/>
      <selection pane="bottomRight" activeCell="O23" sqref="O23"/>
    </sheetView>
  </sheetViews>
  <sheetFormatPr baseColWidth="10" defaultColWidth="14.44140625" defaultRowHeight="15" customHeight="1" outlineLevelRow="1" outlineLevelCol="1" x14ac:dyDescent="0.3"/>
  <cols>
    <col min="1" max="3" width="9.109375" style="13" hidden="1" customWidth="1"/>
    <col min="4" max="4" width="10.44140625" style="13" customWidth="1"/>
    <col min="5" max="5" width="18" style="13" customWidth="1"/>
    <col min="6" max="6" width="3.44140625" style="13" customWidth="1"/>
    <col min="7" max="7" width="12.44140625" style="13" customWidth="1"/>
    <col min="8" max="8" width="15.44140625" style="13" customWidth="1"/>
    <col min="9" max="10" width="12.44140625" style="13" customWidth="1"/>
    <col min="11" max="11" width="15" style="13" customWidth="1"/>
    <col min="12" max="12" width="15.44140625" style="13" customWidth="1"/>
    <col min="13" max="15" width="16.33203125" style="13" customWidth="1"/>
    <col min="16" max="16" width="14.88671875" style="13" customWidth="1"/>
    <col min="17" max="17" width="12.109375" style="13" customWidth="1"/>
    <col min="18" max="18" width="24.109375" style="13" customWidth="1"/>
    <col min="19" max="19" width="25.44140625" style="13" hidden="1" customWidth="1"/>
    <col min="20" max="20" width="9.109375" style="13" hidden="1" customWidth="1"/>
    <col min="21" max="21" width="3.33203125" style="13" customWidth="1"/>
    <col min="22" max="22" width="7.6640625" style="13" hidden="1" customWidth="1" outlineLevel="1"/>
    <col min="23" max="23" width="5.6640625" style="13" hidden="1" customWidth="1" outlineLevel="1"/>
    <col min="24" max="26" width="6.109375" style="13" hidden="1" customWidth="1" outlineLevel="1"/>
    <col min="27" max="29" width="6.6640625" style="13" hidden="1" customWidth="1" outlineLevel="1"/>
    <col min="30" max="30" width="5.33203125" style="13" hidden="1" customWidth="1" outlineLevel="1"/>
    <col min="31" max="32" width="5.44140625" style="13" hidden="1" customWidth="1" outlineLevel="1"/>
    <col min="33" max="33" width="5.44140625" style="13" customWidth="1" collapsed="1"/>
    <col min="34" max="38" width="5.44140625" style="13" customWidth="1"/>
    <col min="39" max="39" width="21.88671875" style="13" customWidth="1"/>
    <col min="40" max="16384" width="14.44140625" style="13"/>
  </cols>
  <sheetData>
    <row r="1" spans="1:72" ht="15" customHeight="1" x14ac:dyDescent="0.3">
      <c r="A1" s="10"/>
      <c r="B1" s="10"/>
      <c r="C1" s="10"/>
      <c r="D1" s="100"/>
      <c r="E1" s="101" t="s">
        <v>122</v>
      </c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1" t="s">
        <v>110</v>
      </c>
      <c r="R1" s="12">
        <v>3</v>
      </c>
      <c r="S1" s="10"/>
      <c r="T1" s="10"/>
      <c r="U1" s="10"/>
      <c r="V1" s="10"/>
    </row>
    <row r="2" spans="1:72" ht="15" customHeight="1" x14ac:dyDescent="0.3">
      <c r="A2" s="10"/>
      <c r="B2" s="10"/>
      <c r="C2" s="10"/>
      <c r="D2" s="100"/>
      <c r="E2" s="103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1" t="s">
        <v>111</v>
      </c>
      <c r="R2" s="12">
        <v>20</v>
      </c>
      <c r="S2" s="10"/>
      <c r="T2" s="10"/>
      <c r="U2" s="10"/>
      <c r="V2" s="10"/>
    </row>
    <row r="3" spans="1:72" ht="7.5" customHeight="1" x14ac:dyDescent="0.3">
      <c r="A3" s="14"/>
      <c r="B3" s="15"/>
      <c r="C3" s="15"/>
      <c r="D3" s="100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"/>
      <c r="T3" s="10"/>
      <c r="U3" s="10"/>
      <c r="V3" s="10"/>
    </row>
    <row r="4" spans="1:72" ht="113.25" customHeight="1" x14ac:dyDescent="0.3">
      <c r="A4" s="10"/>
      <c r="B4" s="10"/>
      <c r="C4" s="10"/>
      <c r="D4" s="100"/>
      <c r="E4" s="106"/>
      <c r="F4" s="106"/>
      <c r="G4" s="60" t="s">
        <v>123</v>
      </c>
      <c r="H4" s="60" t="s">
        <v>124</v>
      </c>
      <c r="I4" s="60" t="s">
        <v>125</v>
      </c>
      <c r="J4" s="60" t="s">
        <v>126</v>
      </c>
      <c r="K4" s="62" t="s">
        <v>133</v>
      </c>
      <c r="L4" s="62" t="s">
        <v>134</v>
      </c>
      <c r="M4" s="62" t="s">
        <v>135</v>
      </c>
      <c r="N4" s="61" t="s">
        <v>132</v>
      </c>
      <c r="O4" s="69" t="s">
        <v>136</v>
      </c>
      <c r="P4" s="69" t="s">
        <v>121</v>
      </c>
      <c r="Q4" s="16" t="s">
        <v>112</v>
      </c>
      <c r="R4" s="17" t="s">
        <v>113</v>
      </c>
      <c r="S4" s="10"/>
      <c r="T4" s="10"/>
      <c r="U4" s="10"/>
      <c r="V4" s="10"/>
    </row>
    <row r="5" spans="1:72" ht="25.5" customHeight="1" x14ac:dyDescent="0.3">
      <c r="A5" s="10"/>
      <c r="B5" s="10"/>
      <c r="C5" s="10"/>
      <c r="D5" s="100"/>
      <c r="E5" s="106" t="s">
        <v>127</v>
      </c>
      <c r="F5" s="106"/>
      <c r="G5" s="19" t="s">
        <v>15</v>
      </c>
      <c r="H5" s="19" t="s">
        <v>18</v>
      </c>
      <c r="I5" s="19" t="s">
        <v>27</v>
      </c>
      <c r="J5" s="19" t="s">
        <v>90</v>
      </c>
      <c r="K5" s="19" t="s">
        <v>18</v>
      </c>
      <c r="L5" s="19" t="s">
        <v>73</v>
      </c>
      <c r="M5" s="19" t="s">
        <v>67</v>
      </c>
      <c r="N5" s="19" t="s">
        <v>69</v>
      </c>
      <c r="O5" s="19" t="s">
        <v>29</v>
      </c>
      <c r="P5" s="19" t="s">
        <v>32</v>
      </c>
      <c r="Q5" s="20"/>
      <c r="R5" s="107"/>
      <c r="S5" s="10"/>
      <c r="T5" s="10"/>
      <c r="U5" s="10"/>
      <c r="V5" s="10"/>
    </row>
    <row r="6" spans="1:72" s="23" customFormat="1" ht="111.75" hidden="1" customHeight="1" outlineLevel="1" x14ac:dyDescent="0.2">
      <c r="A6" s="21"/>
      <c r="B6" s="21"/>
      <c r="C6" s="21"/>
      <c r="D6" s="100"/>
      <c r="E6" s="109"/>
      <c r="F6" s="110"/>
      <c r="G6" s="18" t="str">
        <f>IFERROR(VLOOKUP(G5,Compétences!$B$2:$D$51,2),"")</f>
        <v>Identifier et caractériser les fonctions et les constituants d’un produit ainsi que ses entrées/sorties</v>
      </c>
      <c r="H6" s="18" t="str">
        <f>IFERROR(VLOOKUP(H5,Compétences!$B$2:$D$51,2),"")</f>
        <v xml:space="preserve">Identifier et caractériser l’agencement matériel et/ou logiciel d’un produit </v>
      </c>
      <c r="I6" s="18" t="str">
        <f>IFERROR(VLOOKUP(I5,Compétences!$B$2:$D$51,2),"")</f>
        <v>Décrire le fonctionnement et/ou l’exploitation d’un produit en utilisant l'outil de description le plus pertinent</v>
      </c>
      <c r="J6" s="18" t="str">
        <f>IFERROR(VLOOKUP(J5,Compétences!$B$2:$D$51,2),"")</f>
        <v>Réaliser et valider un prototype ou une maquette obtenus en réponse à tout ou partie du cahier des charges initial.</v>
      </c>
      <c r="K6" s="18" t="str">
        <f>IFERROR(VLOOKUP(K5,Compétences!$B$2:$D$51,2),"")</f>
        <v xml:space="preserve">Identifier et caractériser l’agencement matériel et/ou logiciel d’un produit </v>
      </c>
      <c r="L6" s="18" t="str">
        <f>IFERROR(VLOOKUP(L5,Compétences!$B$2:$D$51,2),"")</f>
        <v xml:space="preserve">Interpréter les résultats d’une simulation et conclure sur la performance de la solution </v>
      </c>
      <c r="M6" s="18" t="str">
        <f>IFERROR(VLOOKUP(M5,Compétences!$B$2:$D$51,2),"")</f>
        <v>Identifier et régler des variables et des paramètres internes et externes utiles à une simulation mobilisant une modélisation multiphysique</v>
      </c>
      <c r="N6" s="18" t="str">
        <f>IFERROR(VLOOKUP(N5,Compétences!$B$2:$D$51,2),"")</f>
        <v>Évaluer un écart entre le comportement du réel et les résultats fournis par le modèle en fonction des paramètres proposés, conclure sur la validité du modèle</v>
      </c>
      <c r="O6" s="18"/>
      <c r="P6" s="18" t="str">
        <f>IFERROR(VLOOKUP(P5,Compétences!$B$2:$D$51,2),"")</f>
        <v>S’impliquer dans une démarche de projet menée en groupe</v>
      </c>
      <c r="Q6" s="22"/>
      <c r="R6" s="108"/>
      <c r="S6" s="21"/>
      <c r="T6" s="21"/>
      <c r="U6" s="21"/>
      <c r="V6" s="21"/>
    </row>
    <row r="7" spans="1:72" ht="13.5" customHeight="1" collapsed="1" x14ac:dyDescent="0.3">
      <c r="A7" s="10"/>
      <c r="B7" s="10"/>
      <c r="C7" s="10"/>
      <c r="D7" s="100"/>
      <c r="E7" s="111" t="s">
        <v>114</v>
      </c>
      <c r="F7" s="111"/>
      <c r="G7" s="24"/>
      <c r="H7" s="24"/>
      <c r="I7" s="58"/>
      <c r="J7" s="58"/>
      <c r="K7" s="58"/>
      <c r="L7" s="58"/>
      <c r="M7" s="58" t="s">
        <v>128</v>
      </c>
      <c r="N7" s="58"/>
      <c r="O7" s="58"/>
      <c r="P7" s="24"/>
      <c r="Q7" s="57" t="s">
        <v>129</v>
      </c>
      <c r="R7" s="108"/>
      <c r="S7" s="10"/>
      <c r="T7" s="10"/>
      <c r="U7" s="10"/>
      <c r="V7" s="10"/>
    </row>
    <row r="8" spans="1:72" ht="13.5" hidden="1" customHeight="1" outlineLevel="1" x14ac:dyDescent="0.3">
      <c r="A8" s="10"/>
      <c r="B8" s="10"/>
      <c r="C8" s="10"/>
      <c r="D8" s="100"/>
      <c r="E8" s="112" t="s">
        <v>130</v>
      </c>
      <c r="F8" s="112"/>
      <c r="G8" s="25" t="str">
        <f t="shared" ref="G8:P8" si="0">IFERROR(AVERAGE(G16:G50),"")</f>
        <v/>
      </c>
      <c r="H8" s="25"/>
      <c r="I8" s="25" t="str">
        <f t="shared" si="0"/>
        <v/>
      </c>
      <c r="J8" s="25" t="str">
        <f t="shared" si="0"/>
        <v/>
      </c>
      <c r="K8" s="25" t="str">
        <f t="shared" si="0"/>
        <v/>
      </c>
      <c r="L8" s="25" t="str">
        <f t="shared" si="0"/>
        <v/>
      </c>
      <c r="M8" s="25"/>
      <c r="N8" s="25" t="str">
        <f t="shared" ref="N8" si="1">IFERROR(AVERAGE(N16:N50),"")</f>
        <v/>
      </c>
      <c r="O8" s="25"/>
      <c r="P8" s="25" t="str">
        <f t="shared" si="0"/>
        <v/>
      </c>
      <c r="Q8" s="22"/>
      <c r="R8" s="108"/>
      <c r="S8" s="10"/>
      <c r="T8" s="10"/>
      <c r="U8" s="10"/>
      <c r="V8" s="10"/>
    </row>
    <row r="9" spans="1:72" ht="18" collapsed="1" x14ac:dyDescent="0.35">
      <c r="A9" s="10"/>
      <c r="B9" s="10"/>
      <c r="C9" s="10"/>
      <c r="D9" s="100"/>
      <c r="E9" s="106" t="s">
        <v>115</v>
      </c>
      <c r="F9" s="106"/>
      <c r="G9" s="26">
        <v>1</v>
      </c>
      <c r="H9" s="26">
        <v>1</v>
      </c>
      <c r="I9" s="26">
        <v>0.5</v>
      </c>
      <c r="J9" s="26">
        <v>1</v>
      </c>
      <c r="K9" s="26">
        <v>1</v>
      </c>
      <c r="L9" s="26">
        <v>2</v>
      </c>
      <c r="M9" s="26">
        <v>2</v>
      </c>
      <c r="N9" s="26">
        <v>2</v>
      </c>
      <c r="O9" s="26">
        <v>1</v>
      </c>
      <c r="P9" s="26">
        <v>3</v>
      </c>
      <c r="Q9" s="27" t="str">
        <f>IFERROR(AVERAGE(Q16:Q50),"")</f>
        <v/>
      </c>
      <c r="R9" s="108"/>
      <c r="S9" s="10"/>
      <c r="T9" s="10"/>
      <c r="U9" s="10"/>
      <c r="V9" s="10"/>
      <c r="W9" s="99" t="s">
        <v>131</v>
      </c>
      <c r="X9" s="99"/>
      <c r="Y9" s="99"/>
      <c r="Z9" s="99"/>
      <c r="AA9" s="99"/>
      <c r="AB9" s="99"/>
      <c r="AC9" s="99"/>
      <c r="AD9" s="99"/>
      <c r="AE9" s="99"/>
      <c r="AF9" s="99"/>
    </row>
    <row r="10" spans="1:72" ht="18" hidden="1" x14ac:dyDescent="0.35">
      <c r="A10" s="10"/>
      <c r="B10" s="10"/>
      <c r="C10" s="10"/>
      <c r="D10" s="28"/>
      <c r="E10" s="65"/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32"/>
      <c r="R10" s="68"/>
      <c r="S10" s="10"/>
      <c r="T10" s="10"/>
      <c r="U10" s="10"/>
      <c r="V10" s="10"/>
      <c r="W10" s="63">
        <v>1</v>
      </c>
      <c r="X10" s="64">
        <v>2</v>
      </c>
      <c r="Y10" s="63">
        <v>3</v>
      </c>
      <c r="Z10" s="64">
        <v>4</v>
      </c>
      <c r="AA10" s="63">
        <v>5</v>
      </c>
      <c r="AB10" s="64">
        <v>6</v>
      </c>
      <c r="AC10" s="63">
        <v>7</v>
      </c>
      <c r="AD10" s="64">
        <v>8</v>
      </c>
      <c r="AE10" s="63">
        <v>9</v>
      </c>
      <c r="AF10" s="64">
        <v>10</v>
      </c>
      <c r="AG10" s="63">
        <v>11</v>
      </c>
      <c r="AH10" s="64">
        <v>12</v>
      </c>
      <c r="AI10" s="63">
        <v>13</v>
      </c>
      <c r="AJ10" s="64">
        <v>14</v>
      </c>
      <c r="AK10" s="63">
        <v>15</v>
      </c>
      <c r="AL10" s="64">
        <v>16</v>
      </c>
      <c r="AM10" s="64">
        <v>17</v>
      </c>
      <c r="AN10" s="64">
        <v>18</v>
      </c>
      <c r="AO10" s="64">
        <v>19</v>
      </c>
      <c r="AP10" s="64">
        <v>20</v>
      </c>
      <c r="AQ10" s="64">
        <v>21</v>
      </c>
      <c r="AR10" s="64">
        <v>22</v>
      </c>
      <c r="AS10" s="64">
        <v>23</v>
      </c>
      <c r="AT10" s="64">
        <v>24</v>
      </c>
      <c r="AU10" s="64">
        <v>25</v>
      </c>
      <c r="AV10" s="64">
        <v>26</v>
      </c>
      <c r="AW10" s="64">
        <v>27</v>
      </c>
      <c r="AX10" s="64">
        <v>28</v>
      </c>
      <c r="AY10" s="64">
        <v>29</v>
      </c>
      <c r="AZ10" s="64">
        <v>30</v>
      </c>
      <c r="BA10" s="64">
        <v>31</v>
      </c>
      <c r="BB10" s="64">
        <v>32</v>
      </c>
      <c r="BC10" s="64">
        <v>33</v>
      </c>
      <c r="BD10" s="64">
        <v>34</v>
      </c>
      <c r="BE10" s="64">
        <v>35</v>
      </c>
      <c r="BF10" s="64">
        <v>36</v>
      </c>
      <c r="BG10" s="64">
        <v>37</v>
      </c>
      <c r="BH10" s="64">
        <v>38</v>
      </c>
      <c r="BI10" s="64">
        <v>39</v>
      </c>
      <c r="BJ10" s="64">
        <v>40</v>
      </c>
      <c r="BK10" s="64">
        <v>41</v>
      </c>
      <c r="BL10" s="64">
        <v>42</v>
      </c>
      <c r="BM10" s="64">
        <v>43</v>
      </c>
      <c r="BN10" s="64">
        <v>44</v>
      </c>
      <c r="BO10" s="64">
        <v>45</v>
      </c>
      <c r="BP10" s="64">
        <v>46</v>
      </c>
      <c r="BQ10" s="64">
        <v>47</v>
      </c>
      <c r="BR10" s="64">
        <v>48</v>
      </c>
      <c r="BS10" s="64">
        <v>49</v>
      </c>
      <c r="BT10" s="64">
        <v>50</v>
      </c>
    </row>
    <row r="11" spans="1:72" ht="18" hidden="1" x14ac:dyDescent="0.3">
      <c r="A11" s="10"/>
      <c r="B11" s="10"/>
      <c r="C11" s="10"/>
      <c r="D11" s="28"/>
      <c r="E11" s="65"/>
      <c r="F11" s="66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32"/>
      <c r="R11" s="68"/>
      <c r="S11" s="10"/>
      <c r="T11" s="10"/>
      <c r="U11" s="10"/>
      <c r="V11" s="10"/>
      <c r="W11" s="70" t="str">
        <f>INDEX($G$5:$P$5,0,W10)</f>
        <v>CO3.1</v>
      </c>
      <c r="X11" s="70" t="str">
        <f>INDEX($G$5:$P$5,0,X10)</f>
        <v>CO3.2</v>
      </c>
      <c r="Y11" s="70" t="str">
        <f>INDEX($G$5:$P$5,0,Y10)</f>
        <v>CO4.2</v>
      </c>
      <c r="Z11" s="70" t="str">
        <f>INDEX($G$5:$P$5,0,Z10)</f>
        <v>CO7.1</v>
      </c>
      <c r="AA11" s="70" t="str">
        <f>INDEX($G$5:$P$5,0,AA10)</f>
        <v>CO3.2</v>
      </c>
      <c r="AB11" s="70" t="str">
        <f>INDEX($G$5:$P$5,0,AB10)</f>
        <v>CO6.5</v>
      </c>
      <c r="AC11" s="70" t="str">
        <f>INDEX($G$5:$P$5,0,AC10)</f>
        <v>CO6.2</v>
      </c>
      <c r="AD11" s="70" t="str">
        <f>INDEX($G$5:$P$5,0,AD10)</f>
        <v>CO6.3</v>
      </c>
      <c r="AE11" s="70" t="str">
        <f>INDEX($G$5:$P$5,0,AE10)</f>
        <v>CO4.3</v>
      </c>
      <c r="AF11" s="70" t="str">
        <f>INDEX($G$5:$P$5,0,AF10)</f>
        <v>CO5.1</v>
      </c>
      <c r="AG11" s="70" t="e">
        <f>INDEX($G$5:$P$5,0,AG10)</f>
        <v>#REF!</v>
      </c>
      <c r="AH11" s="70" t="e">
        <f>INDEX($G$5:$P$5,0,AH10)</f>
        <v>#REF!</v>
      </c>
      <c r="AI11" s="70" t="e">
        <f>INDEX($G$5:$P$5,0,AI10)</f>
        <v>#REF!</v>
      </c>
      <c r="AJ11" s="70" t="e">
        <f>INDEX($G$5:$P$5,0,AJ10)</f>
        <v>#REF!</v>
      </c>
      <c r="AK11" s="70" t="e">
        <f>INDEX($G$5:$P$5,0,AK10)</f>
        <v>#REF!</v>
      </c>
      <c r="AL11" s="70" t="e">
        <f>INDEX($G$5:$P$5,0,AL10)</f>
        <v>#REF!</v>
      </c>
      <c r="AM11" s="70" t="e">
        <f>INDEX($G$5:$P$5,0,AM10)</f>
        <v>#REF!</v>
      </c>
      <c r="AN11" s="70" t="e">
        <f>INDEX($G$5:$P$5,0,AN10)</f>
        <v>#REF!</v>
      </c>
      <c r="AO11" s="70" t="e">
        <f>INDEX($G$5:$P$5,0,AO10)</f>
        <v>#REF!</v>
      </c>
      <c r="AP11" s="70" t="e">
        <f>INDEX($G$5:$P$5,0,AP10)</f>
        <v>#REF!</v>
      </c>
      <c r="AQ11" s="70" t="e">
        <f>INDEX($G$5:$P$5,0,AQ10)</f>
        <v>#REF!</v>
      </c>
      <c r="AR11" s="70" t="e">
        <f>INDEX($G$5:$P$5,0,AR10)</f>
        <v>#REF!</v>
      </c>
      <c r="AS11" s="70" t="e">
        <f>INDEX($G$5:$P$5,0,AS10)</f>
        <v>#REF!</v>
      </c>
      <c r="AT11" s="70" t="e">
        <f>INDEX($G$5:$P$5,0,AT10)</f>
        <v>#REF!</v>
      </c>
      <c r="AU11" s="70" t="e">
        <f>INDEX($G$5:$P$5,0,AU10)</f>
        <v>#REF!</v>
      </c>
      <c r="AV11" s="70" t="e">
        <f>INDEX($G$5:$P$5,0,AV10)</f>
        <v>#REF!</v>
      </c>
      <c r="AW11" s="70" t="e">
        <f>INDEX($G$5:$P$5,0,AW10)</f>
        <v>#REF!</v>
      </c>
      <c r="AX11" s="70" t="e">
        <f>INDEX($G$5:$P$5,0,AX10)</f>
        <v>#REF!</v>
      </c>
      <c r="AY11" s="70" t="e">
        <f>INDEX($G$5:$P$5,0,AY10)</f>
        <v>#REF!</v>
      </c>
      <c r="AZ11" s="70" t="e">
        <f>INDEX($G$5:$P$5,0,AZ10)</f>
        <v>#REF!</v>
      </c>
      <c r="BA11" s="70" t="e">
        <f>INDEX($G$5:$P$5,0,BA10)</f>
        <v>#REF!</v>
      </c>
      <c r="BB11" s="70" t="e">
        <f>INDEX($G$5:$P$5,0,BB10)</f>
        <v>#REF!</v>
      </c>
      <c r="BC11" s="70" t="e">
        <f>INDEX($G$5:$P$5,0,BC10)</f>
        <v>#REF!</v>
      </c>
      <c r="BD11" s="70" t="e">
        <f>INDEX($G$5:$P$5,0,BD10)</f>
        <v>#REF!</v>
      </c>
      <c r="BE11" s="70" t="e">
        <f>INDEX($G$5:$P$5,0,BE10)</f>
        <v>#REF!</v>
      </c>
      <c r="BF11" s="70" t="e">
        <f>INDEX($G$5:$P$5,0,BF10)</f>
        <v>#REF!</v>
      </c>
      <c r="BG11" s="70" t="e">
        <f>INDEX($G$5:$P$5,0,BG10)</f>
        <v>#REF!</v>
      </c>
      <c r="BH11" s="70" t="e">
        <f>INDEX($G$5:$P$5,0,BH10)</f>
        <v>#REF!</v>
      </c>
      <c r="BI11" s="70" t="e">
        <f>INDEX($G$5:$P$5,0,BI10)</f>
        <v>#REF!</v>
      </c>
      <c r="BJ11" s="70" t="e">
        <f>INDEX($G$5:$P$5,0,BJ10)</f>
        <v>#REF!</v>
      </c>
      <c r="BK11" s="70" t="e">
        <f>INDEX($G$5:$P$5,0,BK10)</f>
        <v>#REF!</v>
      </c>
      <c r="BL11" s="70" t="e">
        <f>INDEX($G$5:$P$5,0,BL10)</f>
        <v>#REF!</v>
      </c>
      <c r="BM11" s="70" t="e">
        <f>INDEX($G$5:$P$5,0,BM10)</f>
        <v>#REF!</v>
      </c>
      <c r="BN11" s="70" t="e">
        <f>INDEX($G$5:$P$5,0,BN10)</f>
        <v>#REF!</v>
      </c>
      <c r="BO11" s="70" t="e">
        <f>INDEX($G$5:$P$5,0,BO10)</f>
        <v>#REF!</v>
      </c>
      <c r="BP11" s="70" t="e">
        <f>INDEX($G$5:$P$5,0,BP10)</f>
        <v>#REF!</v>
      </c>
      <c r="BQ11" s="70" t="e">
        <f>INDEX($G$5:$P$5,0,BQ10)</f>
        <v>#REF!</v>
      </c>
      <c r="BR11" s="70" t="e">
        <f>INDEX($G$5:$P$5,0,BR10)</f>
        <v>#REF!</v>
      </c>
      <c r="BS11" s="70" t="e">
        <f>INDEX($G$5:$P$5,0,BS10)</f>
        <v>#REF!</v>
      </c>
      <c r="BT11" s="70" t="e">
        <f>INDEX($G$5:$P$5,0,BT10)</f>
        <v>#REF!</v>
      </c>
    </row>
    <row r="12" spans="1:72" ht="18" hidden="1" x14ac:dyDescent="0.35">
      <c r="A12" s="10"/>
      <c r="B12" s="10"/>
      <c r="C12" s="10"/>
      <c r="D12" s="28"/>
      <c r="E12" s="65"/>
      <c r="F12" s="66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32"/>
      <c r="R12" s="68"/>
      <c r="S12" s="10"/>
      <c r="T12" s="10"/>
      <c r="U12" s="10"/>
      <c r="V12" s="10"/>
      <c r="W12" s="63">
        <f>IFERROR(VLOOKUP(W11,Compétences!$B$2:$D$51,3),"")</f>
        <v>6</v>
      </c>
      <c r="X12" s="63">
        <f>IFERROR(VLOOKUP(X11,Compétences!$B$2:$D$51,3),"")</f>
        <v>7</v>
      </c>
      <c r="Y12" s="63">
        <f>IFERROR(VLOOKUP(Y11,Compétences!$B$2:$D$51,3),"")</f>
        <v>11</v>
      </c>
      <c r="Z12" s="63">
        <f>IFERROR(VLOOKUP(Z11,Compétences!$B$2:$D$51,3),"")</f>
        <v>41</v>
      </c>
      <c r="AA12" s="63">
        <f>IFERROR(VLOOKUP(AA11,Compétences!$B$2:$D$51,3),"")</f>
        <v>7</v>
      </c>
      <c r="AB12" s="63">
        <f>IFERROR(VLOOKUP(AB11,Compétences!$B$2:$D$51,3),"")</f>
        <v>33</v>
      </c>
      <c r="AC12" s="63">
        <f>IFERROR(VLOOKUP(AC11,Compétences!$B$2:$D$51,3),"")</f>
        <v>30</v>
      </c>
      <c r="AD12" s="63">
        <f>IFERROR(VLOOKUP(AD11,Compétences!$B$2:$D$51,3),"")</f>
        <v>31</v>
      </c>
      <c r="AE12" s="63">
        <f>IFERROR(VLOOKUP(AE11,Compétences!$B$2:$D$51,3),"")</f>
        <v>12</v>
      </c>
      <c r="AF12" s="63">
        <f>IFERROR(VLOOKUP(AF11,Compétences!$B$2:$D$51,3),"")</f>
        <v>13</v>
      </c>
      <c r="AG12" s="63" t="str">
        <f>IFERROR(VLOOKUP(AG11,Compétences!$B$2:$D$51,3),"")</f>
        <v/>
      </c>
      <c r="AH12" s="63" t="str">
        <f>IFERROR(VLOOKUP(AH11,Compétences!$B$2:$D$51,3),"")</f>
        <v/>
      </c>
      <c r="AI12" s="63" t="str">
        <f>IFERROR(VLOOKUP(AI11,Compétences!$B$2:$D$51,3),"")</f>
        <v/>
      </c>
      <c r="AJ12" s="63" t="str">
        <f>IFERROR(VLOOKUP(AJ11,Compétences!$B$2:$D$51,3),"")</f>
        <v/>
      </c>
      <c r="AK12" s="63" t="str">
        <f>IFERROR(VLOOKUP(AK11,Compétences!$B$2:$D$51,3),"")</f>
        <v/>
      </c>
      <c r="AL12" s="63" t="str">
        <f>IFERROR(VLOOKUP(AL11,Compétences!$B$2:$D$51,3),"")</f>
        <v/>
      </c>
      <c r="AM12" s="63" t="str">
        <f>IFERROR(VLOOKUP(AM11,Compétences!$B$2:$D$51,3),"")</f>
        <v/>
      </c>
      <c r="AN12" s="63" t="str">
        <f>IFERROR(VLOOKUP(AN11,Compétences!$B$2:$D$51,3),"")</f>
        <v/>
      </c>
      <c r="AO12" s="63" t="str">
        <f>IFERROR(VLOOKUP(AO11,Compétences!$B$2:$D$51,3),"")</f>
        <v/>
      </c>
      <c r="AP12" s="63" t="str">
        <f>IFERROR(VLOOKUP(AP11,Compétences!$B$2:$D$51,3),"")</f>
        <v/>
      </c>
      <c r="AQ12" s="63" t="str">
        <f>IFERROR(VLOOKUP(AQ11,Compétences!$B$2:$D$51,3),"")</f>
        <v/>
      </c>
      <c r="AR12" s="63" t="str">
        <f>IFERROR(VLOOKUP(AR11,Compétences!$B$2:$D$51,3),"")</f>
        <v/>
      </c>
      <c r="AS12" s="63" t="str">
        <f>IFERROR(VLOOKUP(AS11,Compétences!$B$2:$D$51,3),"")</f>
        <v/>
      </c>
      <c r="AT12" s="63" t="str">
        <f>IFERROR(VLOOKUP(AT11,Compétences!$B$2:$D$51,3),"")</f>
        <v/>
      </c>
      <c r="AU12" s="63" t="str">
        <f>IFERROR(VLOOKUP(AU11,Compétences!$B$2:$D$51,3),"")</f>
        <v/>
      </c>
      <c r="AV12" s="63" t="str">
        <f>IFERROR(VLOOKUP(AV11,Compétences!$B$2:$D$51,3),"")</f>
        <v/>
      </c>
      <c r="AW12" s="63" t="str">
        <f>IFERROR(VLOOKUP(AW11,Compétences!$B$2:$D$51,3),"")</f>
        <v/>
      </c>
      <c r="AX12" s="63" t="str">
        <f>IFERROR(VLOOKUP(AX11,Compétences!$B$2:$D$51,3),"")</f>
        <v/>
      </c>
      <c r="AY12" s="63" t="str">
        <f>IFERROR(VLOOKUP(AY11,Compétences!$B$2:$D$51,3),"")</f>
        <v/>
      </c>
      <c r="AZ12" s="63" t="str">
        <f>IFERROR(VLOOKUP(AZ11,Compétences!$B$2:$D$51,3),"")</f>
        <v/>
      </c>
      <c r="BA12" s="63" t="str">
        <f>IFERROR(VLOOKUP(BA11,Compétences!$B$2:$D$51,3),"")</f>
        <v/>
      </c>
      <c r="BB12" s="63" t="str">
        <f>IFERROR(VLOOKUP(BB11,Compétences!$B$2:$D$51,3),"")</f>
        <v/>
      </c>
      <c r="BC12" s="63" t="str">
        <f>IFERROR(VLOOKUP(BC11,Compétences!$B$2:$D$51,3),"")</f>
        <v/>
      </c>
      <c r="BD12" s="63" t="str">
        <f>IFERROR(VLOOKUP(BD11,Compétences!$B$2:$D$51,3),"")</f>
        <v/>
      </c>
      <c r="BE12" s="63" t="str">
        <f>IFERROR(VLOOKUP(BE11,Compétences!$B$2:$D$51,3),"")</f>
        <v/>
      </c>
      <c r="BF12" s="63" t="str">
        <f>IFERROR(VLOOKUP(BF11,Compétences!$B$2:$D$51,3),"")</f>
        <v/>
      </c>
      <c r="BG12" s="63" t="str">
        <f>IFERROR(VLOOKUP(BG11,Compétences!$B$2:$D$51,3),"")</f>
        <v/>
      </c>
      <c r="BH12" s="63" t="str">
        <f>IFERROR(VLOOKUP(BH11,Compétences!$B$2:$D$51,3),"")</f>
        <v/>
      </c>
      <c r="BI12" s="63" t="str">
        <f>IFERROR(VLOOKUP(BI11,Compétences!$B$2:$D$51,3),"")</f>
        <v/>
      </c>
      <c r="BJ12" s="63" t="str">
        <f>IFERROR(VLOOKUP(BJ11,Compétences!$B$2:$D$51,3),"")</f>
        <v/>
      </c>
      <c r="BK12" s="63" t="str">
        <f>IFERROR(VLOOKUP(BK11,Compétences!$B$2:$D$51,3),"")</f>
        <v/>
      </c>
      <c r="BL12" s="63" t="str">
        <f>IFERROR(VLOOKUP(BL11,Compétences!$B$2:$D$51,3),"")</f>
        <v/>
      </c>
      <c r="BM12" s="63" t="str">
        <f>IFERROR(VLOOKUP(BM11,Compétences!$B$2:$D$51,3),"")</f>
        <v/>
      </c>
      <c r="BN12" s="63" t="str">
        <f>IFERROR(VLOOKUP(BN11,Compétences!$B$2:$D$51,3),"")</f>
        <v/>
      </c>
      <c r="BO12" s="63" t="str">
        <f>IFERROR(VLOOKUP(BO11,Compétences!$B$2:$D$51,3),"")</f>
        <v/>
      </c>
      <c r="BP12" s="63" t="str">
        <f>IFERROR(VLOOKUP(BP11,Compétences!$B$2:$D$51,3),"")</f>
        <v/>
      </c>
      <c r="BQ12" s="63" t="str">
        <f>IFERROR(VLOOKUP(BQ11,Compétences!$B$2:$D$51,3),"")</f>
        <v/>
      </c>
      <c r="BR12" s="63" t="str">
        <f>IFERROR(VLOOKUP(BR11,Compétences!$B$2:$D$51,3),"")</f>
        <v/>
      </c>
      <c r="BS12" s="63" t="str">
        <f>IFERROR(VLOOKUP(BS11,Compétences!$B$2:$D$51,3),"")</f>
        <v/>
      </c>
      <c r="BT12" s="63" t="str">
        <f>IFERROR(VLOOKUP(BT11,Compétences!$B$2:$D$51,3),"")</f>
        <v/>
      </c>
    </row>
    <row r="13" spans="1:72" ht="19.5" hidden="1" customHeight="1" x14ac:dyDescent="0.35">
      <c r="A13" s="10"/>
      <c r="B13" s="10"/>
      <c r="C13" s="10"/>
      <c r="D13" s="28"/>
      <c r="E13" s="29"/>
      <c r="F13" s="30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2"/>
      <c r="R13" s="33"/>
      <c r="S13" s="10"/>
      <c r="T13" s="34"/>
      <c r="U13" s="10"/>
      <c r="V13" s="10"/>
      <c r="W13" s="35">
        <f t="array" ref="W13">IFERROR(INDEX($W$12:$BT$12,MATCH(0,COUNTIF($V$13:V13,$W$12:$BT$12),0)),"")</f>
        <v>6</v>
      </c>
      <c r="X13" s="35">
        <f t="array" ref="X13">IFERROR(INDEX($W$12:$BT$12,MATCH(0,COUNTIF($V$13:W13,$W$12:$BT$12),0)),"")</f>
        <v>7</v>
      </c>
      <c r="Y13" s="35">
        <f t="array" ref="Y13">IFERROR(INDEX($W$12:$BT$12,MATCH(0,COUNTIF($V$13:X13,$W$12:$BT$12),0)),"")</f>
        <v>11</v>
      </c>
      <c r="Z13" s="35">
        <f t="array" ref="Z13">IFERROR(INDEX($W$12:$BT$12,MATCH(0,COUNTIF($V$13:Y13,$W$12:$BT$12),0)),"")</f>
        <v>41</v>
      </c>
      <c r="AA13" s="35">
        <f t="array" ref="AA13">IFERROR(INDEX($W$12:$BT$12,MATCH(0,COUNTIF($V$13:Z13,$W$12:$BT$12),0)),"")</f>
        <v>33</v>
      </c>
      <c r="AB13" s="35">
        <f t="array" ref="AB13">IFERROR(INDEX($W$12:$BT$12,MATCH(0,COUNTIF($V$13:AA13,$W$12:$BT$12),0)),"")</f>
        <v>30</v>
      </c>
      <c r="AC13" s="35">
        <f t="array" ref="AC13">IFERROR(INDEX($W$12:$BT$12,MATCH(0,COUNTIF($V$13:AB13,$W$12:$BT$12),0)),"")</f>
        <v>31</v>
      </c>
      <c r="AD13" s="35">
        <f t="array" ref="AD13">IFERROR(INDEX($W$12:$BT$12,MATCH(0,COUNTIF($V$13:AC13,$W$12:$BT$12),0)),"")</f>
        <v>12</v>
      </c>
      <c r="AE13" s="35">
        <f t="array" ref="AE13">IFERROR(INDEX($W$12:$BT$12,MATCH(0,COUNTIF($V$13:AD13,$W$12:$BT$12),0)),"")</f>
        <v>13</v>
      </c>
      <c r="AF13" s="35" t="str">
        <f t="array" ref="AF13">IFERROR(INDEX($W$12:$BT$12,MATCH(0,COUNTIF($V$13:AE13,$W$12:$BT$12),0)),"")</f>
        <v/>
      </c>
      <c r="AG13" s="35" t="str">
        <f t="array" ref="AG13">IFERROR(INDEX($W$12:$BT$12,MATCH(0,COUNTIF($V$13:AF13,$W$12:$BT$12),0)),"")</f>
        <v/>
      </c>
      <c r="AH13" s="35" t="str">
        <f>IFERROR(INDEX($W$12:$BT$12,MATCH(0,COUNTIF($V$13:AG13,$W$12:$BT$12),0)),"")</f>
        <v/>
      </c>
      <c r="AI13" s="35" t="str">
        <f t="array" ref="AI13">IFERROR(INDEX($W$12:$BT$12,MATCH(0,COUNTIF($V$13:AH13,$W$12:$BT$12),0)),"")</f>
        <v/>
      </c>
      <c r="AJ13" s="35" t="str">
        <f t="array" ref="AJ13">IFERROR(INDEX($W$12:$BT$12,MATCH(0,COUNTIF($V$13:AI13,$W$12:$BT$12),0)),"")</f>
        <v/>
      </c>
      <c r="AK13" s="35" t="str">
        <f t="array" ref="AK13">IFERROR(INDEX($W$12:$BT$12,MATCH(0,COUNTIF($V$13:AJ13,$W$12:$BT$12),0)),"")</f>
        <v/>
      </c>
      <c r="AL13" s="35" t="str">
        <f t="array" ref="AL13">IFERROR(INDEX($W$12:$BT$12,MATCH(0,COUNTIF($V$13:AK13,$W$12:$BT$12),0)),"")</f>
        <v/>
      </c>
      <c r="AM13" s="35" t="str">
        <f t="array" ref="AM13">IFERROR(INDEX($W$12:$BT$12,MATCH(0,COUNTIF($V$13:AL13,$W$12:$BT$12),0)),"")</f>
        <v/>
      </c>
      <c r="AN13" s="35" t="str">
        <f t="array" ref="AN13">IFERROR(INDEX($W$12:$BT$12,MATCH(0,COUNTIF($V$13:AM13,$W$12:$BT$12),0)),"")</f>
        <v/>
      </c>
      <c r="AO13" s="35" t="str">
        <f t="array" ref="AO13">IFERROR(INDEX($W$12:$BT$12,MATCH(0,COUNTIF($V$13:AN13,$W$12:$BT$12),0)),"")</f>
        <v/>
      </c>
      <c r="AP13" s="35" t="str">
        <f t="array" ref="AP13">IFERROR(INDEX($W$12:$BT$12,MATCH(0,COUNTIF($V$13:AO13,$W$12:$BT$12),0)),"")</f>
        <v/>
      </c>
      <c r="AQ13" s="35" t="str">
        <f t="array" ref="AQ13">IFERROR(INDEX($W$12:$BT$12,MATCH(0,COUNTIF($V$13:AP13,$W$12:$BT$12),0)),"")</f>
        <v/>
      </c>
      <c r="AR13" s="35" t="str">
        <f t="array" ref="AR13">IFERROR(INDEX($W$12:$BT$12,MATCH(0,COUNTIF($V$13:AQ13,$W$12:$BT$12),0)),"")</f>
        <v/>
      </c>
      <c r="AS13" s="35" t="str">
        <f t="array" ref="AS13">IFERROR(INDEX($W$12:$BT$12,MATCH(0,COUNTIF($V$13:AR13,$W$12:$BT$12),0)),"")</f>
        <v/>
      </c>
      <c r="AT13" s="35" t="str">
        <f t="array" ref="AT13">IFERROR(INDEX($W$12:$BT$12,MATCH(0,COUNTIF($V$13:AS13,$W$12:$BT$12),0)),"")</f>
        <v/>
      </c>
      <c r="AU13" s="35" t="str">
        <f t="array" ref="AU13">IFERROR(INDEX($W$12:$BT$12,MATCH(0,COUNTIF($V$13:AT13,$W$12:$BT$12),0)),"")</f>
        <v/>
      </c>
      <c r="AV13" s="35" t="str">
        <f t="array" ref="AV13">IFERROR(INDEX($W$12:$BT$12,MATCH(0,COUNTIF($V$13:AU13,$W$12:$BT$12),0)),"")</f>
        <v/>
      </c>
      <c r="AW13" s="35" t="str">
        <f t="array" ref="AW13">IFERROR(INDEX($W$12:$BT$12,MATCH(0,COUNTIF($V$13:AV13,$W$12:$BT$12),0)),"")</f>
        <v/>
      </c>
      <c r="AX13" s="35" t="str">
        <f t="array" ref="AX13">IFERROR(INDEX($W$12:$BT$12,MATCH(0,COUNTIF($V$13:AW13,$W$12:$BT$12),0)),"")</f>
        <v/>
      </c>
      <c r="AY13" s="35" t="str">
        <f t="array" ref="AY13">IFERROR(INDEX($W$12:$BT$12,MATCH(0,COUNTIF($V$13:AX13,$W$12:$BT$12),0)),"")</f>
        <v/>
      </c>
      <c r="AZ13" s="35" t="str">
        <f t="array" ref="AZ13">IFERROR(INDEX($W$12:$BT$12,MATCH(0,COUNTIF($V$13:AY13,$W$12:$BT$12),0)),"")</f>
        <v/>
      </c>
      <c r="BA13" s="35" t="str">
        <f t="array" ref="BA13">IFERROR(INDEX($W$12:$BT$12,MATCH(0,COUNTIF($V$13:AZ13,$W$12:$BT$12),0)),"")</f>
        <v/>
      </c>
      <c r="BB13" s="35" t="str">
        <f t="array" ref="BB13">IFERROR(INDEX($W$12:$BT$12,MATCH(0,COUNTIF($V$13:BA13,$W$12:$BT$12),0)),"")</f>
        <v/>
      </c>
      <c r="BC13" s="35" t="str">
        <f t="array" ref="BC13">IFERROR(INDEX($W$12:$BT$12,MATCH(0,COUNTIF($V$13:BB13,$W$12:$BT$12),0)),"")</f>
        <v/>
      </c>
      <c r="BD13" s="35" t="str">
        <f t="array" ref="BD13">IFERROR(INDEX($W$12:$BT$12,MATCH(0,COUNTIF($V$13:BC13,$W$12:$BT$12),0)),"")</f>
        <v/>
      </c>
      <c r="BE13" s="35" t="str">
        <f t="array" ref="BE13">IFERROR(INDEX($W$12:$BT$12,MATCH(0,COUNTIF($V$13:BD13,$W$12:$BT$12),0)),"")</f>
        <v/>
      </c>
      <c r="BF13" s="35" t="str">
        <f t="array" ref="BF13">IFERROR(INDEX($W$12:$BT$12,MATCH(0,COUNTIF($V$13:BE13,$W$12:$BT$12),0)),"")</f>
        <v/>
      </c>
      <c r="BG13" s="35" t="str">
        <f t="array" ref="BG13">IFERROR(INDEX($W$12:$BT$12,MATCH(0,COUNTIF($V$13:BF13,$W$12:$BT$12),0)),"")</f>
        <v/>
      </c>
      <c r="BH13" s="35" t="str">
        <f t="array" ref="BH13">IFERROR(INDEX($W$12:$BT$12,MATCH(0,COUNTIF($V$13:BG13,$W$12:$BT$12),0)),"")</f>
        <v/>
      </c>
      <c r="BI13" s="35" t="str">
        <f t="array" ref="BI13">IFERROR(INDEX($W$12:$BT$12,MATCH(0,COUNTIF($V$13:BH13,$W$12:$BT$12),0)),"")</f>
        <v/>
      </c>
      <c r="BJ13" s="35" t="str">
        <f t="array" ref="BJ13">IFERROR(INDEX($W$12:$BT$12,MATCH(0,COUNTIF($V$13:BI13,$W$12:$BT$12),0)),"")</f>
        <v/>
      </c>
      <c r="BK13" s="35" t="str">
        <f t="array" ref="BK13">IFERROR(INDEX($W$12:$BT$12,MATCH(0,COUNTIF($V$13:BJ13,$W$12:$BT$12),0)),"")</f>
        <v/>
      </c>
      <c r="BL13" s="35" t="str">
        <f t="array" ref="BL13">IFERROR(INDEX($W$12:$BT$12,MATCH(0,COUNTIF($V$13:BK13,$W$12:$BT$12),0)),"")</f>
        <v/>
      </c>
      <c r="BM13" s="35" t="str">
        <f t="array" ref="BM13">IFERROR(INDEX($W$12:$BT$12,MATCH(0,COUNTIF($V$13:BL13,$W$12:$BT$12),0)),"")</f>
        <v/>
      </c>
      <c r="BN13" s="35" t="str">
        <f t="array" ref="BN13">IFERROR(INDEX($W$12:$BT$12,MATCH(0,COUNTIF($V$13:BM13,$W$12:$BT$12),0)),"")</f>
        <v/>
      </c>
      <c r="BO13" s="35" t="str">
        <f t="array" ref="BO13">IFERROR(INDEX($W$12:$BT$12,MATCH(0,COUNTIF($V$13:BN13,$W$12:$BT$12),0)),"")</f>
        <v/>
      </c>
      <c r="BP13" s="35" t="str">
        <f t="array" ref="BP13">IFERROR(INDEX($W$12:$BT$12,MATCH(0,COUNTIF($V$13:BO13,$W$12:$BT$12),0)),"")</f>
        <v/>
      </c>
      <c r="BQ13" s="35" t="str">
        <f t="array" ref="BQ13">IFERROR(INDEX($W$12:$BT$12,MATCH(0,COUNTIF($V$13:BP13,$W$12:$BT$12),0)),"")</f>
        <v/>
      </c>
      <c r="BR13" s="35" t="str">
        <f t="array" ref="BR13">IFERROR(INDEX($W$12:$BT$12,MATCH(0,COUNTIF($V$13:BQ13,$W$12:$BT$12),0)),"")</f>
        <v/>
      </c>
      <c r="BS13" s="35" t="str">
        <f t="array" ref="BS13">IFERROR(INDEX($W$12:$BT$12,MATCH(0,COUNTIF($V$13:BR13,$W$12:$BT$12),0)),"")</f>
        <v/>
      </c>
      <c r="BT13" s="35" t="str">
        <f t="array" ref="BT13">IFERROR(INDEX($W$12:$BT$12,MATCH(0,COUNTIF($V$13:BS13,$W$12:$BT$12),0)),"")</f>
        <v/>
      </c>
    </row>
    <row r="14" spans="1:72" ht="19.5" hidden="1" customHeight="1" x14ac:dyDescent="0.35">
      <c r="A14" s="10"/>
      <c r="B14" s="10"/>
      <c r="C14" s="10"/>
      <c r="D14" s="28"/>
      <c r="E14" s="29"/>
      <c r="F14" s="30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2"/>
      <c r="R14" s="33"/>
      <c r="S14" s="10"/>
      <c r="T14" s="34"/>
      <c r="U14" s="10"/>
      <c r="V14" s="10"/>
      <c r="W14" s="35">
        <f>IFERROR(SMALL($W$13:$BT$13, COLUMN(A1)), "")</f>
        <v>6</v>
      </c>
      <c r="X14" s="35">
        <f>IFERROR(SMALL($W$13:$BT$13, COLUMN(B1)), "")</f>
        <v>7</v>
      </c>
      <c r="Y14" s="35">
        <f>IFERROR(SMALL($W$13:$BT$13, COLUMN(C1)), "")</f>
        <v>11</v>
      </c>
      <c r="Z14" s="35">
        <f>IFERROR(SMALL($W$13:$BT$13, COLUMN(D1)), "")</f>
        <v>12</v>
      </c>
      <c r="AA14" s="35">
        <f>IFERROR(SMALL($W$13:$BT$13, COLUMN(E1)), "")</f>
        <v>13</v>
      </c>
      <c r="AB14" s="35">
        <f>IFERROR(SMALL($W$13:$BT$13, COLUMN(F1)), "")</f>
        <v>30</v>
      </c>
      <c r="AC14" s="35">
        <f>IFERROR(SMALL($W$13:$BT$13, COLUMN(G1)), "")</f>
        <v>31</v>
      </c>
      <c r="AD14" s="35">
        <f>IFERROR(SMALL($W$13:$BT$13, COLUMN(I1)), "")</f>
        <v>41</v>
      </c>
      <c r="AE14" s="35" t="str">
        <f>IFERROR(SMALL($W$13:$BT$13, COLUMN(J1)), "")</f>
        <v/>
      </c>
      <c r="AF14" s="35" t="str">
        <f>IFERROR(SMALL($W$13:$BT$13, COLUMN(#REF!)), "")</f>
        <v/>
      </c>
    </row>
    <row r="15" spans="1:72" ht="14.25" customHeight="1" x14ac:dyDescent="0.3">
      <c r="A15" s="10"/>
      <c r="B15" s="10"/>
      <c r="C15" s="10"/>
      <c r="D15" s="36" t="s">
        <v>116</v>
      </c>
      <c r="E15" s="71"/>
      <c r="F15" s="72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8"/>
      <c r="S15" s="10"/>
      <c r="T15" s="34" t="s">
        <v>117</v>
      </c>
      <c r="U15" s="10"/>
      <c r="V15" s="78" t="s">
        <v>112</v>
      </c>
      <c r="W15" s="39" t="str">
        <f>IFERROR(VLOOKUP(W14,Compétences!$D$2:$E$51,2),"")</f>
        <v>CO3.1</v>
      </c>
      <c r="X15" s="39" t="str">
        <f>IFERROR(VLOOKUP(X14,Compétences!$D$2:$E$51,2),"")</f>
        <v>CO3.2</v>
      </c>
      <c r="Y15" s="39" t="str">
        <f>IFERROR(VLOOKUP(Y14,Compétences!$D$2:$E$51,2),"")</f>
        <v>CO4.2</v>
      </c>
      <c r="Z15" s="39" t="str">
        <f>IFERROR(VLOOKUP(Z14,Compétences!$D$2:$E$51,2),"")</f>
        <v>CO4.3</v>
      </c>
      <c r="AA15" s="39" t="str">
        <f>IFERROR(VLOOKUP(AA14,Compétences!$D$2:$E$51,2),"")</f>
        <v>CO5.1</v>
      </c>
      <c r="AB15" s="39" t="str">
        <f>IFERROR(VLOOKUP(AB14,Compétences!$D$2:$E$51,2),"")</f>
        <v>CO6.2</v>
      </c>
      <c r="AC15" s="39" t="str">
        <f>IFERROR(VLOOKUP(AC14,Compétences!$D$2:$E$51,2),"")</f>
        <v>CO6.3</v>
      </c>
      <c r="AD15" s="39" t="str">
        <f>IFERROR(VLOOKUP(AD14,Compétences!$D$2:$E$51,2),"")</f>
        <v>CO7.1</v>
      </c>
      <c r="AE15" s="39" t="str">
        <f>IFERROR(VLOOKUP(AE14,Compétences!$D$2:$E$51,2),"")</f>
        <v/>
      </c>
      <c r="AF15" s="39" t="str">
        <f>IFERROR(VLOOKUP(AF14,Compétences!$D$2:$E$51,2),"")</f>
        <v/>
      </c>
    </row>
    <row r="16" spans="1:72" ht="21" customHeight="1" x14ac:dyDescent="0.3">
      <c r="A16" s="10">
        <v>0</v>
      </c>
      <c r="B16" s="10">
        <f t="shared" ref="B16:B50" si="2">MOD(A16,$R$1+$R$1)</f>
        <v>0</v>
      </c>
      <c r="C16" s="10"/>
      <c r="D16" s="40" t="str">
        <f t="shared" ref="D16:D50" ca="1" si="3">IF(E16&lt;&gt;"",RAND(),"")</f>
        <v/>
      </c>
      <c r="E16" s="73"/>
      <c r="F16" s="74"/>
      <c r="G16" s="42"/>
      <c r="H16" s="42"/>
      <c r="I16" s="43"/>
      <c r="J16" s="43"/>
      <c r="K16" s="43"/>
      <c r="L16" s="43"/>
      <c r="M16" s="43"/>
      <c r="N16" s="43"/>
      <c r="O16" s="43"/>
      <c r="P16" s="43"/>
      <c r="Q16" s="44" t="str">
        <f t="array" ref="Q16">IFERROR(MROUND((SUMPRODUCT($G16:$P16,$G$9:$P$9,($G$7:$P$7="")*1)+SUMPRODUCT(($G16:$P16&gt;1.5)*1,$G$9:$P$9,($G$7:$P$7&lt;&gt;"")*1*IFERROR(($G16:$P16-1.5),0)))/SUMPRODUCT((ISNUMBER($G16:$P16))*1,$G$9:$P$9,($G$7:$P$7="")*1)/3*$R$2,0.5),"")</f>
        <v/>
      </c>
      <c r="R16" s="45"/>
      <c r="S16" s="10"/>
      <c r="T16" s="34" t="s">
        <v>118</v>
      </c>
      <c r="U16" s="10"/>
      <c r="V16" s="79" t="str">
        <f>IF(AND(E16&lt;&gt;"",Q16=""),"abs",Q16)</f>
        <v/>
      </c>
      <c r="W16" s="46" t="str">
        <f>IF(W$15&lt;&gt;"",IFERROR(ROUND(SUMPRODUCT($G16:$P16,$G$9:$P$9,($G$5:$P$5=W$15)*1)/SUMPRODUCT(ISNUMBER($G16:$P16)*1,$G$9:$P$9,($G$5:$P$5=W$15)*1),0),IF(AND($E16&lt;&gt;"",W$15&lt;&gt;""),"abs","")),"")</f>
        <v/>
      </c>
      <c r="X16" s="46" t="str">
        <f>IF(X$15&lt;&gt;"",IFERROR(ROUND(SUMPRODUCT($G16:$P16,$G$9:$P$9,($G$5:$P$5=X$15)*1)/SUMPRODUCT(ISNUMBER($G16:$P16)*1,$G$9:$P$9,($G$5:$P$5=X$15)*1),0),IF(AND($E16&lt;&gt;"",X$15&lt;&gt;""),"abs","")),"")</f>
        <v/>
      </c>
      <c r="Y16" s="46" t="str">
        <f>IF(Y$15&lt;&gt;"",IFERROR(ROUND(SUMPRODUCT($G16:$P16,$G$9:$P$9,($G$5:$P$5=Y$15)*1)/SUMPRODUCT(ISNUMBER($G16:$P16)*1,$G$9:$P$9,($G$5:$P$5=Y$15)*1),0),IF(AND($E16&lt;&gt;"",Y$15&lt;&gt;""),"abs","")),"")</f>
        <v/>
      </c>
      <c r="Z16" s="46" t="str">
        <f>IF(Z$15&lt;&gt;"",IFERROR(ROUND(SUMPRODUCT($G16:$P16,$G$9:$P$9,($G$5:$P$5=Z$15)*1)/SUMPRODUCT(ISNUMBER($G16:$P16)*1,$G$9:$P$9,($G$5:$P$5=Z$15)*1),0),IF(AND($E16&lt;&gt;"",Z$15&lt;&gt;""),"abs","")),"")</f>
        <v/>
      </c>
      <c r="AA16" s="46" t="str">
        <f>IF(AA$15&lt;&gt;"",IFERROR(ROUND(SUMPRODUCT($G16:$P16,$G$9:$P$9,($G$5:$P$5=AA$15)*1)/SUMPRODUCT(ISNUMBER($G16:$P16)*1,$G$9:$P$9,($G$5:$P$5=AA$15)*1),0),IF(AND($E16&lt;&gt;"",AA$15&lt;&gt;""),"abs","")),"")</f>
        <v/>
      </c>
      <c r="AB16" s="46" t="str">
        <f>IF(AB$15&lt;&gt;"",IFERROR(ROUND(SUMPRODUCT($G16:$P16,$G$9:$P$9,($G$5:$P$5=AB$15)*1)/SUMPRODUCT(ISNUMBER($G16:$P16)*1,$G$9:$P$9,($G$5:$P$5=AB$15)*1),0),IF(AND($E16&lt;&gt;"",AB$15&lt;&gt;""),"abs","")),"")</f>
        <v/>
      </c>
      <c r="AC16" s="46" t="str">
        <f>IF(AC$15&lt;&gt;"",IFERROR(ROUND(SUMPRODUCT($G16:$P16,$G$9:$P$9,($G$5:$P$5=AC$15)*1)/SUMPRODUCT(ISNUMBER($G16:$P16)*1,$G$9:$P$9,($G$5:$P$5=AC$15)*1),0),IF(AND($E16&lt;&gt;"",AC$15&lt;&gt;""),"abs","")),"")</f>
        <v/>
      </c>
      <c r="AD16" s="46" t="str">
        <f>IF(AD$15&lt;&gt;"",IFERROR(ROUND(SUMPRODUCT($G16:$P16,$G$9:$P$9,($G$5:$P$5=AD$15)*1)/SUMPRODUCT(ISNUMBER($G16:$P16)*1,$G$9:$P$9,($G$5:$P$5=AD$15)*1),0),IF(AND($E16&lt;&gt;"",AD$15&lt;&gt;""),"abs","")),"")</f>
        <v/>
      </c>
      <c r="AE16" s="46" t="str">
        <f>IF(AE$15&lt;&gt;"",IFERROR(ROUND(SUMPRODUCT($G16:$P16,$G$9:$P$9,($G$5:$P$5=AE$15)*1)/SUMPRODUCT(ISNUMBER($G16:$P16)*1,$G$9:$P$9,($G$5:$P$5=AE$15)*1),0),IF(AND($E16&lt;&gt;"",AE$15&lt;&gt;""),"abs","")),"")</f>
        <v/>
      </c>
      <c r="AF16" s="46" t="str">
        <f>IF(AF$15&lt;&gt;"",IFERROR(ROUND(SUMPRODUCT($G16:$P16,$G$9:$P$9,($G$5:$P$5=AF$15)*1)/SUMPRODUCT(ISNUMBER($G16:$P16)*1,$G$9:$P$9,($G$5:$P$5=AF$15)*1),0),IF(AND($E16&lt;&gt;"",AF$15&lt;&gt;""),"abs","")),"")</f>
        <v/>
      </c>
    </row>
    <row r="17" spans="1:32" ht="21" customHeight="1" x14ac:dyDescent="0.3">
      <c r="A17" s="10">
        <v>1</v>
      </c>
      <c r="B17" s="10">
        <f t="shared" si="2"/>
        <v>1</v>
      </c>
      <c r="C17" s="10"/>
      <c r="D17" s="47" t="str">
        <f t="shared" ca="1" si="3"/>
        <v/>
      </c>
      <c r="E17" s="41"/>
      <c r="F17" s="75"/>
      <c r="G17" s="48"/>
      <c r="H17" s="48"/>
      <c r="I17" s="49"/>
      <c r="J17" s="49"/>
      <c r="K17" s="49"/>
      <c r="L17" s="49"/>
      <c r="M17" s="49"/>
      <c r="N17" s="43"/>
      <c r="O17" s="43"/>
      <c r="P17" s="43"/>
      <c r="Q17" s="44" t="str">
        <f t="array" ref="Q17">IFERROR(MROUND((SUMPRODUCT($G17:$P17,$G$9:$P$9,($G$7:$P$7="")*1)+SUMPRODUCT(($G17:$P17&gt;1.5)*1,$G$9:$P$9,($G$7:$P$7&lt;&gt;"")*1*IFERROR(($G17:$P17-1.5),0)))/SUMPRODUCT((ISNUMBER($G17:$P17))*1,$G$9:$P$9,($G$7:$P$7="")*1)/3*$R$2,0.5),"")</f>
        <v/>
      </c>
      <c r="R17" s="50"/>
      <c r="S17" s="10"/>
      <c r="T17" s="34" t="s">
        <v>119</v>
      </c>
      <c r="U17" s="10"/>
      <c r="V17" s="79" t="str">
        <f>IF(AND(E17&lt;&gt;"",Q17=""),"abs",Q17)</f>
        <v/>
      </c>
      <c r="W17" s="46" t="str">
        <f>IF(W$15&lt;&gt;"",IFERROR(ROUND(SUMPRODUCT($G17:$P17,$G$9:$P$9,($G$5:$P$5=W$15)*1)/SUMPRODUCT(ISNUMBER($G17:$P17)*1,$G$9:$P$9,($G$5:$P$5=W$15)*1),0),IF(AND($E17&lt;&gt;"",W$15&lt;&gt;""),"abs","")),"")</f>
        <v/>
      </c>
      <c r="X17" s="46" t="str">
        <f>IF(X$15&lt;&gt;"",IFERROR(ROUND(SUMPRODUCT($G17:$P17,$G$9:$P$9,($G$5:$P$5=X$15)*1)/SUMPRODUCT(ISNUMBER($G17:$P17)*1,$G$9:$P$9,($G$5:$P$5=X$15)*1),0),IF(AND($E17&lt;&gt;"",X$15&lt;&gt;""),"abs","")),"")</f>
        <v/>
      </c>
      <c r="Y17" s="46" t="str">
        <f>IF(Y$15&lt;&gt;"",IFERROR(ROUND(SUMPRODUCT($G17:$P17,$G$9:$P$9,($G$5:$P$5=Y$15)*1)/SUMPRODUCT(ISNUMBER($G17:$P17)*1,$G$9:$P$9,($G$5:$P$5=Y$15)*1),0),IF(AND($E17&lt;&gt;"",Y$15&lt;&gt;""),"abs","")),"")</f>
        <v/>
      </c>
      <c r="Z17" s="46" t="str">
        <f>IF(Z$15&lt;&gt;"",IFERROR(ROUND(SUMPRODUCT($G17:$P17,$G$9:$P$9,($G$5:$P$5=Z$15)*1)/SUMPRODUCT(ISNUMBER($G17:$P17)*1,$G$9:$P$9,($G$5:$P$5=Z$15)*1),0),IF(AND($E17&lt;&gt;"",Z$15&lt;&gt;""),"abs","")),"")</f>
        <v/>
      </c>
      <c r="AA17" s="46" t="str">
        <f>IF(AA$15&lt;&gt;"",IFERROR(ROUND(SUMPRODUCT($G17:$P17,$G$9:$P$9,($G$5:$P$5=AA$15)*1)/SUMPRODUCT(ISNUMBER($G17:$P17)*1,$G$9:$P$9,($G$5:$P$5=AA$15)*1),0),IF(AND($E17&lt;&gt;"",AA$15&lt;&gt;""),"abs","")),"")</f>
        <v/>
      </c>
      <c r="AB17" s="46" t="str">
        <f>IF(AB$15&lt;&gt;"",IFERROR(ROUND(SUMPRODUCT($G17:$P17,$G$9:$P$9,($G$5:$P$5=AB$15)*1)/SUMPRODUCT(ISNUMBER($G17:$P17)*1,$G$9:$P$9,($G$5:$P$5=AB$15)*1),0),IF(AND($E17&lt;&gt;"",AB$15&lt;&gt;""),"abs","")),"")</f>
        <v/>
      </c>
      <c r="AC17" s="46" t="str">
        <f>IF(AC$15&lt;&gt;"",IFERROR(ROUND(SUMPRODUCT($G17:$P17,$G$9:$P$9,($G$5:$P$5=AC$15)*1)/SUMPRODUCT(ISNUMBER($G17:$P17)*1,$G$9:$P$9,($G$5:$P$5=AC$15)*1),0),IF(AND($E17&lt;&gt;"",AC$15&lt;&gt;""),"abs","")),"")</f>
        <v/>
      </c>
      <c r="AD17" s="46" t="str">
        <f>IF(AD$15&lt;&gt;"",IFERROR(ROUND(SUMPRODUCT($G17:$P17,$G$9:$P$9,($G$5:$P$5=AD$15)*1)/SUMPRODUCT(ISNUMBER($G17:$P17)*1,$G$9:$P$9,($G$5:$P$5=AD$15)*1),0),IF(AND($E17&lt;&gt;"",AD$15&lt;&gt;""),"abs","")),"")</f>
        <v/>
      </c>
      <c r="AE17" s="46" t="str">
        <f>IF(AE$15&lt;&gt;"",IFERROR(ROUND(SUMPRODUCT($G17:$P17,$G$9:$P$9,($G$5:$P$5=AE$15)*1)/SUMPRODUCT(ISNUMBER($G17:$P17)*1,$G$9:$P$9,($G$5:$P$5=AE$15)*1),0),IF(AND($E17&lt;&gt;"",AE$15&lt;&gt;""),"abs","")),"")</f>
        <v/>
      </c>
      <c r="AF17" s="46" t="str">
        <f>IF(AF$15&lt;&gt;"",IFERROR(ROUND(SUMPRODUCT($G17:$P17,$G$9:$P$9,($G$5:$P$5=AF$15)*1)/SUMPRODUCT(ISNUMBER($G17:$P17)*1,$G$9:$P$9,($G$5:$P$5=AF$15)*1),0),IF(AND($E17&lt;&gt;"",AF$15&lt;&gt;""),"abs","")),"")</f>
        <v/>
      </c>
    </row>
    <row r="18" spans="1:32" ht="21" customHeight="1" x14ac:dyDescent="0.3">
      <c r="A18" s="10">
        <v>2</v>
      </c>
      <c r="B18" s="10">
        <f t="shared" si="2"/>
        <v>2</v>
      </c>
      <c r="C18" s="10"/>
      <c r="D18" s="47" t="str">
        <f t="shared" ca="1" si="3"/>
        <v/>
      </c>
      <c r="E18" s="41"/>
      <c r="F18" s="75"/>
      <c r="G18" s="48"/>
      <c r="H18" s="48"/>
      <c r="I18" s="48"/>
      <c r="J18" s="49"/>
      <c r="K18" s="49"/>
      <c r="L18" s="49"/>
      <c r="M18" s="49"/>
      <c r="N18" s="43"/>
      <c r="O18" s="43"/>
      <c r="P18" s="43"/>
      <c r="Q18" s="44" t="str">
        <f t="array" ref="Q18">IFERROR(MROUND((SUMPRODUCT($G18:$P18,$G$9:$P$9,($G$7:$P$7="")*1)+SUMPRODUCT(($G18:$P18&gt;1.5)*1,$G$9:$P$9,($G$7:$P$7&lt;&gt;"")*1*IFERROR(($G18:$P18-1.5),0)))/SUMPRODUCT((ISNUMBER($G18:$P18))*1,$G$9:$P$9,($G$7:$P$7="")*1)/3*$R$2,0.5),"")</f>
        <v/>
      </c>
      <c r="R18" s="50"/>
      <c r="S18" s="10"/>
      <c r="T18" s="34" t="s">
        <v>120</v>
      </c>
      <c r="U18" s="10"/>
      <c r="V18" s="79" t="str">
        <f>IF(AND(E18&lt;&gt;"",Q18=""),"abs",Q18)</f>
        <v/>
      </c>
      <c r="W18" s="46" t="str">
        <f>IF(W$15&lt;&gt;"",IFERROR(ROUND(SUMPRODUCT($G18:$P18,$G$9:$P$9,($G$5:$P$5=W$15)*1)/SUMPRODUCT(ISNUMBER($G18:$P18)*1,$G$9:$P$9,($G$5:$P$5=W$15)*1),0),IF(AND($E18&lt;&gt;"",W$15&lt;&gt;""),"abs","")),"")</f>
        <v/>
      </c>
      <c r="X18" s="46" t="str">
        <f>IF(X$15&lt;&gt;"",IFERROR(ROUND(SUMPRODUCT($G18:$P18,$G$9:$P$9,($G$5:$P$5=X$15)*1)/SUMPRODUCT(ISNUMBER($G18:$P18)*1,$G$9:$P$9,($G$5:$P$5=X$15)*1),0),IF(AND($E18&lt;&gt;"",X$15&lt;&gt;""),"abs","")),"")</f>
        <v/>
      </c>
      <c r="Y18" s="46" t="str">
        <f>IF(Y$15&lt;&gt;"",IFERROR(ROUND(SUMPRODUCT($G18:$P18,$G$9:$P$9,($G$5:$P$5=Y$15)*1)/SUMPRODUCT(ISNUMBER($G18:$P18)*1,$G$9:$P$9,($G$5:$P$5=Y$15)*1),0),IF(AND($E18&lt;&gt;"",Y$15&lt;&gt;""),"abs","")),"")</f>
        <v/>
      </c>
      <c r="Z18" s="46" t="str">
        <f>IF(Z$15&lt;&gt;"",IFERROR(ROUND(SUMPRODUCT($G18:$P18,$G$9:$P$9,($G$5:$P$5=Z$15)*1)/SUMPRODUCT(ISNUMBER($G18:$P18)*1,$G$9:$P$9,($G$5:$P$5=Z$15)*1),0),IF(AND($E18&lt;&gt;"",Z$15&lt;&gt;""),"abs","")),"")</f>
        <v/>
      </c>
      <c r="AA18" s="46" t="str">
        <f>IF(AA$15&lt;&gt;"",IFERROR(ROUND(SUMPRODUCT($G18:$P18,$G$9:$P$9,($G$5:$P$5=AA$15)*1)/SUMPRODUCT(ISNUMBER($G18:$P18)*1,$G$9:$P$9,($G$5:$P$5=AA$15)*1),0),IF(AND($E18&lt;&gt;"",AA$15&lt;&gt;""),"abs","")),"")</f>
        <v/>
      </c>
      <c r="AB18" s="46" t="str">
        <f>IF(AB$15&lt;&gt;"",IFERROR(ROUND(SUMPRODUCT($G18:$P18,$G$9:$P$9,($G$5:$P$5=AB$15)*1)/SUMPRODUCT(ISNUMBER($G18:$P18)*1,$G$9:$P$9,($G$5:$P$5=AB$15)*1),0),IF(AND($E18&lt;&gt;"",AB$15&lt;&gt;""),"abs","")),"")</f>
        <v/>
      </c>
      <c r="AC18" s="46" t="str">
        <f>IF(AC$15&lt;&gt;"",IFERROR(ROUND(SUMPRODUCT($G18:$P18,$G$9:$P$9,($G$5:$P$5=AC$15)*1)/SUMPRODUCT(ISNUMBER($G18:$P18)*1,$G$9:$P$9,($G$5:$P$5=AC$15)*1),0),IF(AND($E18&lt;&gt;"",AC$15&lt;&gt;""),"abs","")),"")</f>
        <v/>
      </c>
      <c r="AD18" s="46" t="str">
        <f>IF(AD$15&lt;&gt;"",IFERROR(ROUND(SUMPRODUCT($G18:$P18,$G$9:$P$9,($G$5:$P$5=AD$15)*1)/SUMPRODUCT(ISNUMBER($G18:$P18)*1,$G$9:$P$9,($G$5:$P$5=AD$15)*1),0),IF(AND($E18&lt;&gt;"",AD$15&lt;&gt;""),"abs","")),"")</f>
        <v/>
      </c>
      <c r="AE18" s="46" t="str">
        <f>IF(AE$15&lt;&gt;"",IFERROR(ROUND(SUMPRODUCT($G18:$P18,$G$9:$P$9,($G$5:$P$5=AE$15)*1)/SUMPRODUCT(ISNUMBER($G18:$P18)*1,$G$9:$P$9,($G$5:$P$5=AE$15)*1),0),IF(AND($E18&lt;&gt;"",AE$15&lt;&gt;""),"abs","")),"")</f>
        <v/>
      </c>
      <c r="AF18" s="46" t="str">
        <f>IF(AF$15&lt;&gt;"",IFERROR(ROUND(SUMPRODUCT($G18:$P18,$G$9:$P$9,($G$5:$P$5=AF$15)*1)/SUMPRODUCT(ISNUMBER($G18:$P18)*1,$G$9:$P$9,($G$5:$P$5=AF$15)*1),0),IF(AND($E18&lt;&gt;"",AF$15&lt;&gt;""),"abs","")),"")</f>
        <v/>
      </c>
    </row>
    <row r="19" spans="1:32" ht="21" customHeight="1" x14ac:dyDescent="0.3">
      <c r="A19" s="10">
        <v>3</v>
      </c>
      <c r="B19" s="10">
        <f t="shared" si="2"/>
        <v>3</v>
      </c>
      <c r="C19" s="10"/>
      <c r="D19" s="47" t="str">
        <f t="shared" ca="1" si="3"/>
        <v/>
      </c>
      <c r="E19" s="41"/>
      <c r="F19" s="75"/>
      <c r="G19" s="48"/>
      <c r="H19" s="48"/>
      <c r="I19" s="49"/>
      <c r="J19" s="49"/>
      <c r="K19" s="49"/>
      <c r="L19" s="49"/>
      <c r="M19" s="49"/>
      <c r="N19" s="43"/>
      <c r="O19" s="43"/>
      <c r="P19" s="43"/>
      <c r="Q19" s="44" t="str">
        <f t="array" ref="Q19">IFERROR(MROUND((SUMPRODUCT($G19:$P19,$G$9:$P$9,($G$7:$P$7="")*1)+SUMPRODUCT(($G19:$P19&gt;1.5)*1,$G$9:$P$9,($G$7:$P$7&lt;&gt;"")*1*IFERROR(($G19:$P19-1.5),0)))/SUMPRODUCT((ISNUMBER($G19:$P19))*1,$G$9:$P$9,($G$7:$P$7="")*1)/3*$R$2,0.5),"")</f>
        <v/>
      </c>
      <c r="R19" s="50"/>
      <c r="S19" s="10"/>
      <c r="T19" s="51">
        <v>0</v>
      </c>
      <c r="U19" s="10"/>
      <c r="V19" s="79" t="str">
        <f>IF(AND(E19&lt;&gt;"",Q19=""),"abs",Q19)</f>
        <v/>
      </c>
      <c r="W19" s="46" t="str">
        <f>IF(W$15&lt;&gt;"",IFERROR(ROUND(SUMPRODUCT($G19:$P19,$G$9:$P$9,($G$5:$P$5=W$15)*1)/SUMPRODUCT(ISNUMBER($G19:$P19)*1,$G$9:$P$9,($G$5:$P$5=W$15)*1),0),IF(AND($E19&lt;&gt;"",W$15&lt;&gt;""),"abs","")),"")</f>
        <v/>
      </c>
      <c r="X19" s="46" t="str">
        <f>IF(X$15&lt;&gt;"",IFERROR(ROUND(SUMPRODUCT($G19:$P19,$G$9:$P$9,($G$5:$P$5=X$15)*1)/SUMPRODUCT(ISNUMBER($G19:$P19)*1,$G$9:$P$9,($G$5:$P$5=X$15)*1),0),IF(AND($E19&lt;&gt;"",X$15&lt;&gt;""),"abs","")),"")</f>
        <v/>
      </c>
      <c r="Y19" s="46" t="str">
        <f>IF(Y$15&lt;&gt;"",IFERROR(ROUND(SUMPRODUCT($G19:$P19,$G$9:$P$9,($G$5:$P$5=Y$15)*1)/SUMPRODUCT(ISNUMBER($G19:$P19)*1,$G$9:$P$9,($G$5:$P$5=Y$15)*1),0),IF(AND($E19&lt;&gt;"",Y$15&lt;&gt;""),"abs","")),"")</f>
        <v/>
      </c>
      <c r="Z19" s="46" t="str">
        <f>IF(Z$15&lt;&gt;"",IFERROR(ROUND(SUMPRODUCT($G19:$P19,$G$9:$P$9,($G$5:$P$5=Z$15)*1)/SUMPRODUCT(ISNUMBER($G19:$P19)*1,$G$9:$P$9,($G$5:$P$5=Z$15)*1),0),IF(AND($E19&lt;&gt;"",Z$15&lt;&gt;""),"abs","")),"")</f>
        <v/>
      </c>
      <c r="AA19" s="46" t="str">
        <f>IF(AA$15&lt;&gt;"",IFERROR(ROUND(SUMPRODUCT($G19:$P19,$G$9:$P$9,($G$5:$P$5=AA$15)*1)/SUMPRODUCT(ISNUMBER($G19:$P19)*1,$G$9:$P$9,($G$5:$P$5=AA$15)*1),0),IF(AND($E19&lt;&gt;"",AA$15&lt;&gt;""),"abs","")),"")</f>
        <v/>
      </c>
      <c r="AB19" s="46" t="str">
        <f>IF(AB$15&lt;&gt;"",IFERROR(ROUND(SUMPRODUCT($G19:$P19,$G$9:$P$9,($G$5:$P$5=AB$15)*1)/SUMPRODUCT(ISNUMBER($G19:$P19)*1,$G$9:$P$9,($G$5:$P$5=AB$15)*1),0),IF(AND($E19&lt;&gt;"",AB$15&lt;&gt;""),"abs","")),"")</f>
        <v/>
      </c>
      <c r="AC19" s="46" t="str">
        <f>IF(AC$15&lt;&gt;"",IFERROR(ROUND(SUMPRODUCT($G19:$P19,$G$9:$P$9,($G$5:$P$5=AC$15)*1)/SUMPRODUCT(ISNUMBER($G19:$P19)*1,$G$9:$P$9,($G$5:$P$5=AC$15)*1),0),IF(AND($E19&lt;&gt;"",AC$15&lt;&gt;""),"abs","")),"")</f>
        <v/>
      </c>
      <c r="AD19" s="46" t="str">
        <f>IF(AD$15&lt;&gt;"",IFERROR(ROUND(SUMPRODUCT($G19:$P19,$G$9:$P$9,($G$5:$P$5=AD$15)*1)/SUMPRODUCT(ISNUMBER($G19:$P19)*1,$G$9:$P$9,($G$5:$P$5=AD$15)*1),0),IF(AND($E19&lt;&gt;"",AD$15&lt;&gt;""),"abs","")),"")</f>
        <v/>
      </c>
      <c r="AE19" s="46" t="str">
        <f>IF(AE$15&lt;&gt;"",IFERROR(ROUND(SUMPRODUCT($G19:$P19,$G$9:$P$9,($G$5:$P$5=AE$15)*1)/SUMPRODUCT(ISNUMBER($G19:$P19)*1,$G$9:$P$9,($G$5:$P$5=AE$15)*1),0),IF(AND($E19&lt;&gt;"",AE$15&lt;&gt;""),"abs","")),"")</f>
        <v/>
      </c>
      <c r="AF19" s="46" t="str">
        <f>IF(AF$15&lt;&gt;"",IFERROR(ROUND(SUMPRODUCT($G19:$P19,$G$9:$P$9,($G$5:$P$5=AF$15)*1)/SUMPRODUCT(ISNUMBER($G19:$P19)*1,$G$9:$P$9,($G$5:$P$5=AF$15)*1),0),IF(AND($E19&lt;&gt;"",AF$15&lt;&gt;""),"abs","")),"")</f>
        <v/>
      </c>
    </row>
    <row r="20" spans="1:32" ht="21" customHeight="1" x14ac:dyDescent="0.3">
      <c r="A20" s="10">
        <v>4</v>
      </c>
      <c r="B20" s="10">
        <f t="shared" si="2"/>
        <v>4</v>
      </c>
      <c r="C20" s="10"/>
      <c r="D20" s="47" t="str">
        <f t="shared" ca="1" si="3"/>
        <v/>
      </c>
      <c r="E20" s="41"/>
      <c r="F20" s="75"/>
      <c r="G20" s="48"/>
      <c r="H20" s="48"/>
      <c r="I20" s="49"/>
      <c r="J20" s="49"/>
      <c r="K20" s="49"/>
      <c r="L20" s="49"/>
      <c r="M20" s="49"/>
      <c r="N20" s="43"/>
      <c r="O20" s="43"/>
      <c r="P20" s="43"/>
      <c r="Q20" s="44" t="str">
        <f t="array" ref="Q20">IFERROR(MROUND((SUMPRODUCT($G20:$P20,$G$9:$P$9,($G$7:$P$7="")*1)+SUMPRODUCT(($G20:$P20&gt;1.5)*1,$G$9:$P$9,($G$7:$P$7&lt;&gt;"")*1*IFERROR(($G20:$P20-1.5),0)))/SUMPRODUCT((ISNUMBER($G20:$P20))*1,$G$9:$P$9,($G$7:$P$7="")*1)/3*$R$2,0.5),"")</f>
        <v/>
      </c>
      <c r="R20" s="50"/>
      <c r="S20" s="10"/>
      <c r="T20" s="51">
        <v>1</v>
      </c>
      <c r="U20" s="10"/>
      <c r="V20" s="79" t="str">
        <f>IF(AND(E20&lt;&gt;"",Q20=""),"abs",Q20)</f>
        <v/>
      </c>
      <c r="W20" s="46" t="str">
        <f>IF(W$15&lt;&gt;"",IFERROR(ROUND(SUMPRODUCT($G20:$P20,$G$9:$P$9,($G$5:$P$5=W$15)*1)/SUMPRODUCT(ISNUMBER($G20:$P20)*1,$G$9:$P$9,($G$5:$P$5=W$15)*1),0),IF(AND($E20&lt;&gt;"",W$15&lt;&gt;""),"abs","")),"")</f>
        <v/>
      </c>
      <c r="X20" s="46" t="str">
        <f>IF(X$15&lt;&gt;"",IFERROR(ROUND(SUMPRODUCT($G20:$P20,$G$9:$P$9,($G$5:$P$5=X$15)*1)/SUMPRODUCT(ISNUMBER($G20:$P20)*1,$G$9:$P$9,($G$5:$P$5=X$15)*1),0),IF(AND($E20&lt;&gt;"",X$15&lt;&gt;""),"abs","")),"")</f>
        <v/>
      </c>
      <c r="Y20" s="46" t="str">
        <f>IF(Y$15&lt;&gt;"",IFERROR(ROUND(SUMPRODUCT($G20:$P20,$G$9:$P$9,($G$5:$P$5=Y$15)*1)/SUMPRODUCT(ISNUMBER($G20:$P20)*1,$G$9:$P$9,($G$5:$P$5=Y$15)*1),0),IF(AND($E20&lt;&gt;"",Y$15&lt;&gt;""),"abs","")),"")</f>
        <v/>
      </c>
      <c r="Z20" s="46" t="str">
        <f>IF(Z$15&lt;&gt;"",IFERROR(ROUND(SUMPRODUCT($G20:$P20,$G$9:$P$9,($G$5:$P$5=Z$15)*1)/SUMPRODUCT(ISNUMBER($G20:$P20)*1,$G$9:$P$9,($G$5:$P$5=Z$15)*1),0),IF(AND($E20&lt;&gt;"",Z$15&lt;&gt;""),"abs","")),"")</f>
        <v/>
      </c>
      <c r="AA20" s="46" t="str">
        <f>IF(AA$15&lt;&gt;"",IFERROR(ROUND(SUMPRODUCT($G20:$P20,$G$9:$P$9,($G$5:$P$5=AA$15)*1)/SUMPRODUCT(ISNUMBER($G20:$P20)*1,$G$9:$P$9,($G$5:$P$5=AA$15)*1),0),IF(AND($E20&lt;&gt;"",AA$15&lt;&gt;""),"abs","")),"")</f>
        <v/>
      </c>
      <c r="AB20" s="46" t="str">
        <f>IF(AB$15&lt;&gt;"",IFERROR(ROUND(SUMPRODUCT($G20:$P20,$G$9:$P$9,($G$5:$P$5=AB$15)*1)/SUMPRODUCT(ISNUMBER($G20:$P20)*1,$G$9:$P$9,($G$5:$P$5=AB$15)*1),0),IF(AND($E20&lt;&gt;"",AB$15&lt;&gt;""),"abs","")),"")</f>
        <v/>
      </c>
      <c r="AC20" s="46" t="str">
        <f>IF(AC$15&lt;&gt;"",IFERROR(ROUND(SUMPRODUCT($G20:$P20,$G$9:$P$9,($G$5:$P$5=AC$15)*1)/SUMPRODUCT(ISNUMBER($G20:$P20)*1,$G$9:$P$9,($G$5:$P$5=AC$15)*1),0),IF(AND($E20&lt;&gt;"",AC$15&lt;&gt;""),"abs","")),"")</f>
        <v/>
      </c>
      <c r="AD20" s="46" t="str">
        <f>IF(AD$15&lt;&gt;"",IFERROR(ROUND(SUMPRODUCT($G20:$P20,$G$9:$P$9,($G$5:$P$5=AD$15)*1)/SUMPRODUCT(ISNUMBER($G20:$P20)*1,$G$9:$P$9,($G$5:$P$5=AD$15)*1),0),IF(AND($E20&lt;&gt;"",AD$15&lt;&gt;""),"abs","")),"")</f>
        <v/>
      </c>
      <c r="AE20" s="46" t="str">
        <f>IF(AE$15&lt;&gt;"",IFERROR(ROUND(SUMPRODUCT($G20:$P20,$G$9:$P$9,($G$5:$P$5=AE$15)*1)/SUMPRODUCT(ISNUMBER($G20:$P20)*1,$G$9:$P$9,($G$5:$P$5=AE$15)*1),0),IF(AND($E20&lt;&gt;"",AE$15&lt;&gt;""),"abs","")),"")</f>
        <v/>
      </c>
      <c r="AF20" s="46" t="str">
        <f>IF(AF$15&lt;&gt;"",IFERROR(ROUND(SUMPRODUCT($G20:$P20,$G$9:$P$9,($G$5:$P$5=AF$15)*1)/SUMPRODUCT(ISNUMBER($G20:$P20)*1,$G$9:$P$9,($G$5:$P$5=AF$15)*1),0),IF(AND($E20&lt;&gt;"",AF$15&lt;&gt;""),"abs","")),"")</f>
        <v/>
      </c>
    </row>
    <row r="21" spans="1:32" ht="21" customHeight="1" x14ac:dyDescent="0.3">
      <c r="A21" s="10">
        <v>5</v>
      </c>
      <c r="B21" s="10">
        <f t="shared" si="2"/>
        <v>5</v>
      </c>
      <c r="C21" s="10"/>
      <c r="D21" s="47" t="str">
        <f t="shared" ca="1" si="3"/>
        <v/>
      </c>
      <c r="E21" s="41"/>
      <c r="F21" s="75"/>
      <c r="G21" s="48"/>
      <c r="H21" s="48"/>
      <c r="I21" s="49"/>
      <c r="J21" s="49"/>
      <c r="K21" s="49"/>
      <c r="L21" s="49"/>
      <c r="M21" s="49"/>
      <c r="N21" s="43"/>
      <c r="O21" s="43"/>
      <c r="P21" s="43"/>
      <c r="Q21" s="44" t="str">
        <f t="array" ref="Q21">IFERROR(MROUND((SUMPRODUCT($G21:$P21,$G$9:$P$9,($G$7:$P$7="")*1)+SUMPRODUCT(($G21:$P21&gt;1.5)*1,$G$9:$P$9,($G$7:$P$7&lt;&gt;"")*1*IFERROR(($G21:$P21-1.5),0)))/SUMPRODUCT((ISNUMBER($G21:$P21))*1,$G$9:$P$9,($G$7:$P$7="")*1)/3*$R$2,0.5),"")</f>
        <v/>
      </c>
      <c r="R21" s="50"/>
      <c r="S21" s="10"/>
      <c r="T21" s="51">
        <v>2</v>
      </c>
      <c r="U21" s="10"/>
      <c r="V21" s="79" t="str">
        <f>IF(AND(E21&lt;&gt;"",Q21=""),"abs",Q21)</f>
        <v/>
      </c>
      <c r="W21" s="46" t="str">
        <f>IF(W$15&lt;&gt;"",IFERROR(ROUND(SUMPRODUCT($G21:$P21,$G$9:$P$9,($G$5:$P$5=W$15)*1)/SUMPRODUCT(ISNUMBER($G21:$P21)*1,$G$9:$P$9,($G$5:$P$5=W$15)*1),0),IF(AND($E21&lt;&gt;"",W$15&lt;&gt;""),"abs","")),"")</f>
        <v/>
      </c>
      <c r="X21" s="46" t="str">
        <f>IF(X$15&lt;&gt;"",IFERROR(ROUND(SUMPRODUCT($G21:$P21,$G$9:$P$9,($G$5:$P$5=X$15)*1)/SUMPRODUCT(ISNUMBER($G21:$P21)*1,$G$9:$P$9,($G$5:$P$5=X$15)*1),0),IF(AND($E21&lt;&gt;"",X$15&lt;&gt;""),"abs","")),"")</f>
        <v/>
      </c>
      <c r="Y21" s="46" t="str">
        <f>IF(Y$15&lt;&gt;"",IFERROR(ROUND(SUMPRODUCT($G21:$P21,$G$9:$P$9,($G$5:$P$5=Y$15)*1)/SUMPRODUCT(ISNUMBER($G21:$P21)*1,$G$9:$P$9,($G$5:$P$5=Y$15)*1),0),IF(AND($E21&lt;&gt;"",Y$15&lt;&gt;""),"abs","")),"")</f>
        <v/>
      </c>
      <c r="Z21" s="46" t="str">
        <f>IF(Z$15&lt;&gt;"",IFERROR(ROUND(SUMPRODUCT($G21:$P21,$G$9:$P$9,($G$5:$P$5=Z$15)*1)/SUMPRODUCT(ISNUMBER($G21:$P21)*1,$G$9:$P$9,($G$5:$P$5=Z$15)*1),0),IF(AND($E21&lt;&gt;"",Z$15&lt;&gt;""),"abs","")),"")</f>
        <v/>
      </c>
      <c r="AA21" s="46" t="str">
        <f>IF(AA$15&lt;&gt;"",IFERROR(ROUND(SUMPRODUCT($G21:$P21,$G$9:$P$9,($G$5:$P$5=AA$15)*1)/SUMPRODUCT(ISNUMBER($G21:$P21)*1,$G$9:$P$9,($G$5:$P$5=AA$15)*1),0),IF(AND($E21&lt;&gt;"",AA$15&lt;&gt;""),"abs","")),"")</f>
        <v/>
      </c>
      <c r="AB21" s="46" t="str">
        <f>IF(AB$15&lt;&gt;"",IFERROR(ROUND(SUMPRODUCT($G21:$P21,$G$9:$P$9,($G$5:$P$5=AB$15)*1)/SUMPRODUCT(ISNUMBER($G21:$P21)*1,$G$9:$P$9,($G$5:$P$5=AB$15)*1),0),IF(AND($E21&lt;&gt;"",AB$15&lt;&gt;""),"abs","")),"")</f>
        <v/>
      </c>
      <c r="AC21" s="46" t="str">
        <f>IF(AC$15&lt;&gt;"",IFERROR(ROUND(SUMPRODUCT($G21:$P21,$G$9:$P$9,($G$5:$P$5=AC$15)*1)/SUMPRODUCT(ISNUMBER($G21:$P21)*1,$G$9:$P$9,($G$5:$P$5=AC$15)*1),0),IF(AND($E21&lt;&gt;"",AC$15&lt;&gt;""),"abs","")),"")</f>
        <v/>
      </c>
      <c r="AD21" s="46" t="str">
        <f>IF(AD$15&lt;&gt;"",IFERROR(ROUND(SUMPRODUCT($G21:$P21,$G$9:$P$9,($G$5:$P$5=AD$15)*1)/SUMPRODUCT(ISNUMBER($G21:$P21)*1,$G$9:$P$9,($G$5:$P$5=AD$15)*1),0),IF(AND($E21&lt;&gt;"",AD$15&lt;&gt;""),"abs","")),"")</f>
        <v/>
      </c>
      <c r="AE21" s="46" t="str">
        <f>IF(AE$15&lt;&gt;"",IFERROR(ROUND(SUMPRODUCT($G21:$P21,$G$9:$P$9,($G$5:$P$5=AE$15)*1)/SUMPRODUCT(ISNUMBER($G21:$P21)*1,$G$9:$P$9,($G$5:$P$5=AE$15)*1),0),IF(AND($E21&lt;&gt;"",AE$15&lt;&gt;""),"abs","")),"")</f>
        <v/>
      </c>
      <c r="AF21" s="46" t="str">
        <f>IF(AF$15&lt;&gt;"",IFERROR(ROUND(SUMPRODUCT($G21:$P21,$G$9:$P$9,($G$5:$P$5=AF$15)*1)/SUMPRODUCT(ISNUMBER($G21:$P21)*1,$G$9:$P$9,($G$5:$P$5=AF$15)*1),0),IF(AND($E21&lt;&gt;"",AF$15&lt;&gt;""),"abs","")),"")</f>
        <v/>
      </c>
    </row>
    <row r="22" spans="1:32" ht="21" customHeight="1" x14ac:dyDescent="0.3">
      <c r="A22" s="10">
        <v>6</v>
      </c>
      <c r="B22" s="10">
        <f t="shared" si="2"/>
        <v>0</v>
      </c>
      <c r="C22" s="10"/>
      <c r="D22" s="47" t="str">
        <f t="shared" ca="1" si="3"/>
        <v/>
      </c>
      <c r="E22" s="41"/>
      <c r="F22" s="75"/>
      <c r="G22" s="48"/>
      <c r="H22" s="48"/>
      <c r="I22" s="49"/>
      <c r="J22" s="49"/>
      <c r="K22" s="49"/>
      <c r="L22" s="49"/>
      <c r="M22" s="49"/>
      <c r="N22" s="43"/>
      <c r="O22" s="43"/>
      <c r="P22" s="43"/>
      <c r="Q22" s="44" t="str">
        <f t="array" ref="Q22">IFERROR(MROUND((SUMPRODUCT($G22:$P22,$G$9:$P$9,($G$7:$P$7="")*1)+SUMPRODUCT(($G22:$P22&gt;1.5)*1,$G$9:$P$9,($G$7:$P$7&lt;&gt;"")*1*IFERROR(($G22:$P22-1.5),0)))/SUMPRODUCT((ISNUMBER($G22:$P22))*1,$G$9:$P$9,($G$7:$P$7="")*1)/3*$R$2,0.5),"")</f>
        <v/>
      </c>
      <c r="R22" s="50"/>
      <c r="S22" s="10"/>
      <c r="T22" s="51">
        <v>3</v>
      </c>
      <c r="U22" s="10"/>
      <c r="V22" s="79" t="str">
        <f>IF(AND(E22&lt;&gt;"",Q22=""),"abs",Q22)</f>
        <v/>
      </c>
      <c r="W22" s="46" t="str">
        <f>IF(W$15&lt;&gt;"",IFERROR(ROUND(SUMPRODUCT($G22:$P22,$G$9:$P$9,($G$5:$P$5=W$15)*1)/SUMPRODUCT(ISNUMBER($G22:$P22)*1,$G$9:$P$9,($G$5:$P$5=W$15)*1),0),IF(AND($E22&lt;&gt;"",W$15&lt;&gt;""),"abs","")),"")</f>
        <v/>
      </c>
      <c r="X22" s="46" t="str">
        <f>IF(X$15&lt;&gt;"",IFERROR(ROUND(SUMPRODUCT($G22:$P22,$G$9:$P$9,($G$5:$P$5=X$15)*1)/SUMPRODUCT(ISNUMBER($G22:$P22)*1,$G$9:$P$9,($G$5:$P$5=X$15)*1),0),IF(AND($E22&lt;&gt;"",X$15&lt;&gt;""),"abs","")),"")</f>
        <v/>
      </c>
      <c r="Y22" s="46" t="str">
        <f>IF(Y$15&lt;&gt;"",IFERROR(ROUND(SUMPRODUCT($G22:$P22,$G$9:$P$9,($G$5:$P$5=Y$15)*1)/SUMPRODUCT(ISNUMBER($G22:$P22)*1,$G$9:$P$9,($G$5:$P$5=Y$15)*1),0),IF(AND($E22&lt;&gt;"",Y$15&lt;&gt;""),"abs","")),"")</f>
        <v/>
      </c>
      <c r="Z22" s="46" t="str">
        <f>IF(Z$15&lt;&gt;"",IFERROR(ROUND(SUMPRODUCT($G22:$P22,$G$9:$P$9,($G$5:$P$5=Z$15)*1)/SUMPRODUCT(ISNUMBER($G22:$P22)*1,$G$9:$P$9,($G$5:$P$5=Z$15)*1),0),IF(AND($E22&lt;&gt;"",Z$15&lt;&gt;""),"abs","")),"")</f>
        <v/>
      </c>
      <c r="AA22" s="46" t="str">
        <f>IF(AA$15&lt;&gt;"",IFERROR(ROUND(SUMPRODUCT($G22:$P22,$G$9:$P$9,($G$5:$P$5=AA$15)*1)/SUMPRODUCT(ISNUMBER($G22:$P22)*1,$G$9:$P$9,($G$5:$P$5=AA$15)*1),0),IF(AND($E22&lt;&gt;"",AA$15&lt;&gt;""),"abs","")),"")</f>
        <v/>
      </c>
      <c r="AB22" s="46" t="str">
        <f>IF(AB$15&lt;&gt;"",IFERROR(ROUND(SUMPRODUCT($G22:$P22,$G$9:$P$9,($G$5:$P$5=AB$15)*1)/SUMPRODUCT(ISNUMBER($G22:$P22)*1,$G$9:$P$9,($G$5:$P$5=AB$15)*1),0),IF(AND($E22&lt;&gt;"",AB$15&lt;&gt;""),"abs","")),"")</f>
        <v/>
      </c>
      <c r="AC22" s="46" t="str">
        <f>IF(AC$15&lt;&gt;"",IFERROR(ROUND(SUMPRODUCT($G22:$P22,$G$9:$P$9,($G$5:$P$5=AC$15)*1)/SUMPRODUCT(ISNUMBER($G22:$P22)*1,$G$9:$P$9,($G$5:$P$5=AC$15)*1),0),IF(AND($E22&lt;&gt;"",AC$15&lt;&gt;""),"abs","")),"")</f>
        <v/>
      </c>
      <c r="AD22" s="46" t="str">
        <f>IF(AD$15&lt;&gt;"",IFERROR(ROUND(SUMPRODUCT($G22:$P22,$G$9:$P$9,($G$5:$P$5=AD$15)*1)/SUMPRODUCT(ISNUMBER($G22:$P22)*1,$G$9:$P$9,($G$5:$P$5=AD$15)*1),0),IF(AND($E22&lt;&gt;"",AD$15&lt;&gt;""),"abs","")),"")</f>
        <v/>
      </c>
      <c r="AE22" s="46" t="str">
        <f>IF(AE$15&lt;&gt;"",IFERROR(ROUND(SUMPRODUCT($G22:$P22,$G$9:$P$9,($G$5:$P$5=AE$15)*1)/SUMPRODUCT(ISNUMBER($G22:$P22)*1,$G$9:$P$9,($G$5:$P$5=AE$15)*1),0),IF(AND($E22&lt;&gt;"",AE$15&lt;&gt;""),"abs","")),"")</f>
        <v/>
      </c>
      <c r="AF22" s="46" t="str">
        <f>IF(AF$15&lt;&gt;"",IFERROR(ROUND(SUMPRODUCT($G22:$P22,$G$9:$P$9,($G$5:$P$5=AF$15)*1)/SUMPRODUCT(ISNUMBER($G22:$P22)*1,$G$9:$P$9,($G$5:$P$5=AF$15)*1),0),IF(AND($E22&lt;&gt;"",AF$15&lt;&gt;""),"abs","")),"")</f>
        <v/>
      </c>
    </row>
    <row r="23" spans="1:32" ht="21" customHeight="1" x14ac:dyDescent="0.3">
      <c r="A23" s="10">
        <v>7</v>
      </c>
      <c r="B23" s="10">
        <f t="shared" si="2"/>
        <v>1</v>
      </c>
      <c r="C23" s="10"/>
      <c r="D23" s="47" t="str">
        <f t="shared" ca="1" si="3"/>
        <v/>
      </c>
      <c r="E23" s="41"/>
      <c r="F23" s="75"/>
      <c r="G23" s="48"/>
      <c r="H23" s="48"/>
      <c r="I23" s="49"/>
      <c r="J23" s="49"/>
      <c r="K23" s="49"/>
      <c r="L23" s="49"/>
      <c r="M23" s="49"/>
      <c r="N23" s="43"/>
      <c r="O23" s="43"/>
      <c r="P23" s="43"/>
      <c r="Q23" s="44" t="str">
        <f t="array" ref="Q23">IFERROR(MROUND((SUMPRODUCT($G23:$P23,$G$9:$P$9,($G$7:$P$7="")*1)+SUMPRODUCT(($G23:$P23&gt;1.5)*1,$G$9:$P$9,($G$7:$P$7&lt;&gt;"")*1*IFERROR(($G23:$P23-1.5),0)))/SUMPRODUCT((ISNUMBER($G23:$P23))*1,$G$9:$P$9,($G$7:$P$7="")*1)/3*$R$2,0.5),"")</f>
        <v/>
      </c>
      <c r="R23" s="50"/>
      <c r="S23" s="10"/>
      <c r="T23" s="51">
        <v>4</v>
      </c>
      <c r="U23" s="10"/>
      <c r="V23" s="79" t="str">
        <f>IF(AND(E23&lt;&gt;"",Q23=""),"abs",Q23)</f>
        <v/>
      </c>
      <c r="W23" s="46" t="str">
        <f>IF(W$15&lt;&gt;"",IFERROR(ROUND(SUMPRODUCT($G23:$P23,$G$9:$P$9,($G$5:$P$5=W$15)*1)/SUMPRODUCT(ISNUMBER($G23:$P23)*1,$G$9:$P$9,($G$5:$P$5=W$15)*1),0),IF(AND($E23&lt;&gt;"",W$15&lt;&gt;""),"abs","")),"")</f>
        <v/>
      </c>
      <c r="X23" s="46" t="str">
        <f>IF(X$15&lt;&gt;"",IFERROR(ROUND(SUMPRODUCT($G23:$P23,$G$9:$P$9,($G$5:$P$5=X$15)*1)/SUMPRODUCT(ISNUMBER($G23:$P23)*1,$G$9:$P$9,($G$5:$P$5=X$15)*1),0),IF(AND($E23&lt;&gt;"",X$15&lt;&gt;""),"abs","")),"")</f>
        <v/>
      </c>
      <c r="Y23" s="46" t="str">
        <f>IF(Y$15&lt;&gt;"",IFERROR(ROUND(SUMPRODUCT($G23:$P23,$G$9:$P$9,($G$5:$P$5=Y$15)*1)/SUMPRODUCT(ISNUMBER($G23:$P23)*1,$G$9:$P$9,($G$5:$P$5=Y$15)*1),0),IF(AND($E23&lt;&gt;"",Y$15&lt;&gt;""),"abs","")),"")</f>
        <v/>
      </c>
      <c r="Z23" s="46" t="str">
        <f>IF(Z$15&lt;&gt;"",IFERROR(ROUND(SUMPRODUCT($G23:$P23,$G$9:$P$9,($G$5:$P$5=Z$15)*1)/SUMPRODUCT(ISNUMBER($G23:$P23)*1,$G$9:$P$9,($G$5:$P$5=Z$15)*1),0),IF(AND($E23&lt;&gt;"",Z$15&lt;&gt;""),"abs","")),"")</f>
        <v/>
      </c>
      <c r="AA23" s="46" t="str">
        <f>IF(AA$15&lt;&gt;"",IFERROR(ROUND(SUMPRODUCT($G23:$P23,$G$9:$P$9,($G$5:$P$5=AA$15)*1)/SUMPRODUCT(ISNUMBER($G23:$P23)*1,$G$9:$P$9,($G$5:$P$5=AA$15)*1),0),IF(AND($E23&lt;&gt;"",AA$15&lt;&gt;""),"abs","")),"")</f>
        <v/>
      </c>
      <c r="AB23" s="46" t="str">
        <f>IF(AB$15&lt;&gt;"",IFERROR(ROUND(SUMPRODUCT($G23:$P23,$G$9:$P$9,($G$5:$P$5=AB$15)*1)/SUMPRODUCT(ISNUMBER($G23:$P23)*1,$G$9:$P$9,($G$5:$P$5=AB$15)*1),0),IF(AND($E23&lt;&gt;"",AB$15&lt;&gt;""),"abs","")),"")</f>
        <v/>
      </c>
      <c r="AC23" s="46" t="str">
        <f>IF(AC$15&lt;&gt;"",IFERROR(ROUND(SUMPRODUCT($G23:$P23,$G$9:$P$9,($G$5:$P$5=AC$15)*1)/SUMPRODUCT(ISNUMBER($G23:$P23)*1,$G$9:$P$9,($G$5:$P$5=AC$15)*1),0),IF(AND($E23&lt;&gt;"",AC$15&lt;&gt;""),"abs","")),"")</f>
        <v/>
      </c>
      <c r="AD23" s="46" t="str">
        <f>IF(AD$15&lt;&gt;"",IFERROR(ROUND(SUMPRODUCT($G23:$P23,$G$9:$P$9,($G$5:$P$5=AD$15)*1)/SUMPRODUCT(ISNUMBER($G23:$P23)*1,$G$9:$P$9,($G$5:$P$5=AD$15)*1),0),IF(AND($E23&lt;&gt;"",AD$15&lt;&gt;""),"abs","")),"")</f>
        <v/>
      </c>
      <c r="AE23" s="46" t="str">
        <f>IF(AE$15&lt;&gt;"",IFERROR(ROUND(SUMPRODUCT($G23:$P23,$G$9:$P$9,($G$5:$P$5=AE$15)*1)/SUMPRODUCT(ISNUMBER($G23:$P23)*1,$G$9:$P$9,($G$5:$P$5=AE$15)*1),0),IF(AND($E23&lt;&gt;"",AE$15&lt;&gt;""),"abs","")),"")</f>
        <v/>
      </c>
      <c r="AF23" s="46" t="str">
        <f>IF(AF$15&lt;&gt;"",IFERROR(ROUND(SUMPRODUCT($G23:$P23,$G$9:$P$9,($G$5:$P$5=AF$15)*1)/SUMPRODUCT(ISNUMBER($G23:$P23)*1,$G$9:$P$9,($G$5:$P$5=AF$15)*1),0),IF(AND($E23&lt;&gt;"",AF$15&lt;&gt;""),"abs","")),"")</f>
        <v/>
      </c>
    </row>
    <row r="24" spans="1:32" ht="21" customHeight="1" x14ac:dyDescent="0.3">
      <c r="A24" s="10">
        <v>8</v>
      </c>
      <c r="B24" s="10">
        <f t="shared" si="2"/>
        <v>2</v>
      </c>
      <c r="C24" s="10"/>
      <c r="D24" s="47" t="str">
        <f t="shared" ca="1" si="3"/>
        <v/>
      </c>
      <c r="E24" s="41"/>
      <c r="F24" s="75"/>
      <c r="G24" s="48"/>
      <c r="H24" s="48"/>
      <c r="I24" s="49"/>
      <c r="J24" s="49"/>
      <c r="K24" s="49"/>
      <c r="L24" s="49"/>
      <c r="M24" s="49"/>
      <c r="N24" s="43"/>
      <c r="O24" s="43"/>
      <c r="P24" s="43"/>
      <c r="Q24" s="44" t="str">
        <f t="array" ref="Q24">IFERROR(MROUND((SUMPRODUCT($G24:$P24,$G$9:$P$9,($G$7:$P$7="")*1)+SUMPRODUCT(($G24:$P24&gt;1.5)*1,$G$9:$P$9,($G$7:$P$7&lt;&gt;"")*1*IFERROR(($G24:$P24-1.5),0)))/SUMPRODUCT((ISNUMBER($G24:$P24))*1,$G$9:$P$9,($G$7:$P$7="")*1)/3*$R$2,0.5),"")</f>
        <v/>
      </c>
      <c r="R24" s="50"/>
      <c r="S24" s="10"/>
      <c r="T24" s="51"/>
      <c r="U24" s="10"/>
      <c r="V24" s="79" t="str">
        <f>IF(AND(E24&lt;&gt;"",Q24=""),"abs",Q24)</f>
        <v/>
      </c>
      <c r="W24" s="46" t="str">
        <f>IF(W$15&lt;&gt;"",IFERROR(ROUND(SUMPRODUCT($G24:$P24,$G$9:$P$9,($G$5:$P$5=W$15)*1)/SUMPRODUCT(ISNUMBER($G24:$P24)*1,$G$9:$P$9,($G$5:$P$5=W$15)*1),0),IF(AND($E24&lt;&gt;"",W$15&lt;&gt;""),"abs","")),"")</f>
        <v/>
      </c>
      <c r="X24" s="46" t="str">
        <f>IF(X$15&lt;&gt;"",IFERROR(ROUND(SUMPRODUCT($G24:$P24,$G$9:$P$9,($G$5:$P$5=X$15)*1)/SUMPRODUCT(ISNUMBER($G24:$P24)*1,$G$9:$P$9,($G$5:$P$5=X$15)*1),0),IF(AND($E24&lt;&gt;"",X$15&lt;&gt;""),"abs","")),"")</f>
        <v/>
      </c>
      <c r="Y24" s="46" t="str">
        <f>IF(Y$15&lt;&gt;"",IFERROR(ROUND(SUMPRODUCT($G24:$P24,$G$9:$P$9,($G$5:$P$5=Y$15)*1)/SUMPRODUCT(ISNUMBER($G24:$P24)*1,$G$9:$P$9,($G$5:$P$5=Y$15)*1),0),IF(AND($E24&lt;&gt;"",Y$15&lt;&gt;""),"abs","")),"")</f>
        <v/>
      </c>
      <c r="Z24" s="46" t="str">
        <f>IF(Z$15&lt;&gt;"",IFERROR(ROUND(SUMPRODUCT($G24:$P24,$G$9:$P$9,($G$5:$P$5=Z$15)*1)/SUMPRODUCT(ISNUMBER($G24:$P24)*1,$G$9:$P$9,($G$5:$P$5=Z$15)*1),0),IF(AND($E24&lt;&gt;"",Z$15&lt;&gt;""),"abs","")),"")</f>
        <v/>
      </c>
      <c r="AA24" s="46" t="str">
        <f>IF(AA$15&lt;&gt;"",IFERROR(ROUND(SUMPRODUCT($G24:$P24,$G$9:$P$9,($G$5:$P$5=AA$15)*1)/SUMPRODUCT(ISNUMBER($G24:$P24)*1,$G$9:$P$9,($G$5:$P$5=AA$15)*1),0),IF(AND($E24&lt;&gt;"",AA$15&lt;&gt;""),"abs","")),"")</f>
        <v/>
      </c>
      <c r="AB24" s="46" t="str">
        <f>IF(AB$15&lt;&gt;"",IFERROR(ROUND(SUMPRODUCT($G24:$P24,$G$9:$P$9,($G$5:$P$5=AB$15)*1)/SUMPRODUCT(ISNUMBER($G24:$P24)*1,$G$9:$P$9,($G$5:$P$5=AB$15)*1),0),IF(AND($E24&lt;&gt;"",AB$15&lt;&gt;""),"abs","")),"")</f>
        <v/>
      </c>
      <c r="AC24" s="46" t="str">
        <f>IF(AC$15&lt;&gt;"",IFERROR(ROUND(SUMPRODUCT($G24:$P24,$G$9:$P$9,($G$5:$P$5=AC$15)*1)/SUMPRODUCT(ISNUMBER($G24:$P24)*1,$G$9:$P$9,($G$5:$P$5=AC$15)*1),0),IF(AND($E24&lt;&gt;"",AC$15&lt;&gt;""),"abs","")),"")</f>
        <v/>
      </c>
      <c r="AD24" s="46" t="str">
        <f>IF(AD$15&lt;&gt;"",IFERROR(ROUND(SUMPRODUCT($G24:$P24,$G$9:$P$9,($G$5:$P$5=AD$15)*1)/SUMPRODUCT(ISNUMBER($G24:$P24)*1,$G$9:$P$9,($G$5:$P$5=AD$15)*1),0),IF(AND($E24&lt;&gt;"",AD$15&lt;&gt;""),"abs","")),"")</f>
        <v/>
      </c>
      <c r="AE24" s="46" t="str">
        <f>IF(AE$15&lt;&gt;"",IFERROR(ROUND(SUMPRODUCT($G24:$P24,$G$9:$P$9,($G$5:$P$5=AE$15)*1)/SUMPRODUCT(ISNUMBER($G24:$P24)*1,$G$9:$P$9,($G$5:$P$5=AE$15)*1),0),IF(AND($E24&lt;&gt;"",AE$15&lt;&gt;""),"abs","")),"")</f>
        <v/>
      </c>
      <c r="AF24" s="46" t="str">
        <f>IF(AF$15&lt;&gt;"",IFERROR(ROUND(SUMPRODUCT($G24:$P24,$G$9:$P$9,($G$5:$P$5=AF$15)*1)/SUMPRODUCT(ISNUMBER($G24:$P24)*1,$G$9:$P$9,($G$5:$P$5=AF$15)*1),0),IF(AND($E24&lt;&gt;"",AF$15&lt;&gt;""),"abs","")),"")</f>
        <v/>
      </c>
    </row>
    <row r="25" spans="1:32" ht="21" customHeight="1" x14ac:dyDescent="0.3">
      <c r="A25" s="10">
        <v>9</v>
      </c>
      <c r="B25" s="10">
        <f t="shared" si="2"/>
        <v>3</v>
      </c>
      <c r="C25" s="10"/>
      <c r="D25" s="47" t="str">
        <f t="shared" ca="1" si="3"/>
        <v/>
      </c>
      <c r="E25" s="41"/>
      <c r="F25" s="75"/>
      <c r="G25" s="48"/>
      <c r="H25" s="48"/>
      <c r="I25" s="49"/>
      <c r="J25" s="49"/>
      <c r="K25" s="49"/>
      <c r="L25" s="49"/>
      <c r="M25" s="49"/>
      <c r="N25" s="43"/>
      <c r="O25" s="43"/>
      <c r="P25" s="43"/>
      <c r="Q25" s="44" t="str">
        <f t="array" ref="Q25">IFERROR(MROUND((SUMPRODUCT($G25:$P25,$G$9:$P$9,($G$7:$P$7="")*1)+SUMPRODUCT(($G25:$P25&gt;1.5)*1,$G$9:$P$9,($G$7:$P$7&lt;&gt;"")*1*IFERROR(($G25:$P25-1.5),0)))/SUMPRODUCT((ISNUMBER($G25:$P25))*1,$G$9:$P$9,($G$7:$P$7="")*1)/3*$R$2,0.5),"")</f>
        <v/>
      </c>
      <c r="R25" s="50"/>
      <c r="S25" s="10"/>
      <c r="T25" s="51"/>
      <c r="U25" s="10"/>
      <c r="V25" s="79" t="str">
        <f>IF(AND(E25&lt;&gt;"",Q25=""),"abs",Q25)</f>
        <v/>
      </c>
      <c r="W25" s="46" t="str">
        <f>IF(W$15&lt;&gt;"",IFERROR(ROUND(SUMPRODUCT($G25:$P25,$G$9:$P$9,($G$5:$P$5=W$15)*1)/SUMPRODUCT(ISNUMBER($G25:$P25)*1,$G$9:$P$9,($G$5:$P$5=W$15)*1),0),IF(AND($E25&lt;&gt;"",W$15&lt;&gt;""),"abs","")),"")</f>
        <v/>
      </c>
      <c r="X25" s="46" t="str">
        <f>IF(X$15&lt;&gt;"",IFERROR(ROUND(SUMPRODUCT($G25:$P25,$G$9:$P$9,($G$5:$P$5=X$15)*1)/SUMPRODUCT(ISNUMBER($G25:$P25)*1,$G$9:$P$9,($G$5:$P$5=X$15)*1),0),IF(AND($E25&lt;&gt;"",X$15&lt;&gt;""),"abs","")),"")</f>
        <v/>
      </c>
      <c r="Y25" s="46" t="str">
        <f>IF(Y$15&lt;&gt;"",IFERROR(ROUND(SUMPRODUCT($G25:$P25,$G$9:$P$9,($G$5:$P$5=Y$15)*1)/SUMPRODUCT(ISNUMBER($G25:$P25)*1,$G$9:$P$9,($G$5:$P$5=Y$15)*1),0),IF(AND($E25&lt;&gt;"",Y$15&lt;&gt;""),"abs","")),"")</f>
        <v/>
      </c>
      <c r="Z25" s="46" t="str">
        <f>IF(Z$15&lt;&gt;"",IFERROR(ROUND(SUMPRODUCT($G25:$P25,$G$9:$P$9,($G$5:$P$5=Z$15)*1)/SUMPRODUCT(ISNUMBER($G25:$P25)*1,$G$9:$P$9,($G$5:$P$5=Z$15)*1),0),IF(AND($E25&lt;&gt;"",Z$15&lt;&gt;""),"abs","")),"")</f>
        <v/>
      </c>
      <c r="AA25" s="46" t="str">
        <f>IF(AA$15&lt;&gt;"",IFERROR(ROUND(SUMPRODUCT($G25:$P25,$G$9:$P$9,($G$5:$P$5=AA$15)*1)/SUMPRODUCT(ISNUMBER($G25:$P25)*1,$G$9:$P$9,($G$5:$P$5=AA$15)*1),0),IF(AND($E25&lt;&gt;"",AA$15&lt;&gt;""),"abs","")),"")</f>
        <v/>
      </c>
      <c r="AB25" s="46" t="str">
        <f>IF(AB$15&lt;&gt;"",IFERROR(ROUND(SUMPRODUCT($G25:$P25,$G$9:$P$9,($G$5:$P$5=AB$15)*1)/SUMPRODUCT(ISNUMBER($G25:$P25)*1,$G$9:$P$9,($G$5:$P$5=AB$15)*1),0),IF(AND($E25&lt;&gt;"",AB$15&lt;&gt;""),"abs","")),"")</f>
        <v/>
      </c>
      <c r="AC25" s="46" t="str">
        <f>IF(AC$15&lt;&gt;"",IFERROR(ROUND(SUMPRODUCT($G25:$P25,$G$9:$P$9,($G$5:$P$5=AC$15)*1)/SUMPRODUCT(ISNUMBER($G25:$P25)*1,$G$9:$P$9,($G$5:$P$5=AC$15)*1),0),IF(AND($E25&lt;&gt;"",AC$15&lt;&gt;""),"abs","")),"")</f>
        <v/>
      </c>
      <c r="AD25" s="46" t="str">
        <f>IF(AD$15&lt;&gt;"",IFERROR(ROUND(SUMPRODUCT($G25:$P25,$G$9:$P$9,($G$5:$P$5=AD$15)*1)/SUMPRODUCT(ISNUMBER($G25:$P25)*1,$G$9:$P$9,($G$5:$P$5=AD$15)*1),0),IF(AND($E25&lt;&gt;"",AD$15&lt;&gt;""),"abs","")),"")</f>
        <v/>
      </c>
      <c r="AE25" s="46" t="str">
        <f>IF(AE$15&lt;&gt;"",IFERROR(ROUND(SUMPRODUCT($G25:$P25,$G$9:$P$9,($G$5:$P$5=AE$15)*1)/SUMPRODUCT(ISNUMBER($G25:$P25)*1,$G$9:$P$9,($G$5:$P$5=AE$15)*1),0),IF(AND($E25&lt;&gt;"",AE$15&lt;&gt;""),"abs","")),"")</f>
        <v/>
      </c>
      <c r="AF25" s="46" t="str">
        <f>IF(AF$15&lt;&gt;"",IFERROR(ROUND(SUMPRODUCT($G25:$P25,$G$9:$P$9,($G$5:$P$5=AF$15)*1)/SUMPRODUCT(ISNUMBER($G25:$P25)*1,$G$9:$P$9,($G$5:$P$5=AF$15)*1),0),IF(AND($E25&lt;&gt;"",AF$15&lt;&gt;""),"abs","")),"")</f>
        <v/>
      </c>
    </row>
    <row r="26" spans="1:32" ht="21" customHeight="1" x14ac:dyDescent="0.3">
      <c r="A26" s="10">
        <v>10</v>
      </c>
      <c r="B26" s="10">
        <f t="shared" si="2"/>
        <v>4</v>
      </c>
      <c r="C26" s="10"/>
      <c r="D26" s="47" t="str">
        <f t="shared" ca="1" si="3"/>
        <v/>
      </c>
      <c r="E26" s="41"/>
      <c r="F26" s="75"/>
      <c r="G26" s="48"/>
      <c r="H26" s="48"/>
      <c r="I26" s="49"/>
      <c r="J26" s="49"/>
      <c r="K26" s="49"/>
      <c r="L26" s="49"/>
      <c r="M26" s="49"/>
      <c r="N26" s="43"/>
      <c r="O26" s="43"/>
      <c r="P26" s="43"/>
      <c r="Q26" s="44" t="str">
        <f t="array" ref="Q26">IFERROR(MROUND((SUMPRODUCT($G26:$P26,$G$9:$P$9,($G$7:$P$7="")*1)+SUMPRODUCT(($G26:$P26&gt;1.5)*1,$G$9:$P$9,($G$7:$P$7&lt;&gt;"")*1*IFERROR(($G26:$P26-1.5),0)))/SUMPRODUCT((ISNUMBER($G26:$P26))*1,$G$9:$P$9,($G$7:$P$7="")*1)/3*$R$2,0.5),"")</f>
        <v/>
      </c>
      <c r="R26" s="50"/>
      <c r="S26" s="10"/>
      <c r="T26" s="51"/>
      <c r="U26" s="10"/>
      <c r="V26" s="79" t="str">
        <f>IF(AND(E26&lt;&gt;"",Q26=""),"abs",Q26)</f>
        <v/>
      </c>
      <c r="W26" s="46" t="str">
        <f>IF(W$15&lt;&gt;"",IFERROR(ROUND(SUMPRODUCT($G26:$P26,$G$9:$P$9,($G$5:$P$5=W$15)*1)/SUMPRODUCT(ISNUMBER($G26:$P26)*1,$G$9:$P$9,($G$5:$P$5=W$15)*1),0),IF(AND($E26&lt;&gt;"",W$15&lt;&gt;""),"abs","")),"")</f>
        <v/>
      </c>
      <c r="X26" s="46" t="str">
        <f>IF(X$15&lt;&gt;"",IFERROR(ROUND(SUMPRODUCT($G26:$P26,$G$9:$P$9,($G$5:$P$5=X$15)*1)/SUMPRODUCT(ISNUMBER($G26:$P26)*1,$G$9:$P$9,($G$5:$P$5=X$15)*1),0),IF(AND($E26&lt;&gt;"",X$15&lt;&gt;""),"abs","")),"")</f>
        <v/>
      </c>
      <c r="Y26" s="46" t="str">
        <f>IF(Y$15&lt;&gt;"",IFERROR(ROUND(SUMPRODUCT($G26:$P26,$G$9:$P$9,($G$5:$P$5=Y$15)*1)/SUMPRODUCT(ISNUMBER($G26:$P26)*1,$G$9:$P$9,($G$5:$P$5=Y$15)*1),0),IF(AND($E26&lt;&gt;"",Y$15&lt;&gt;""),"abs","")),"")</f>
        <v/>
      </c>
      <c r="Z26" s="46" t="str">
        <f>IF(Z$15&lt;&gt;"",IFERROR(ROUND(SUMPRODUCT($G26:$P26,$G$9:$P$9,($G$5:$P$5=Z$15)*1)/SUMPRODUCT(ISNUMBER($G26:$P26)*1,$G$9:$P$9,($G$5:$P$5=Z$15)*1),0),IF(AND($E26&lt;&gt;"",Z$15&lt;&gt;""),"abs","")),"")</f>
        <v/>
      </c>
      <c r="AA26" s="46" t="str">
        <f>IF(AA$15&lt;&gt;"",IFERROR(ROUND(SUMPRODUCT($G26:$P26,$G$9:$P$9,($G$5:$P$5=AA$15)*1)/SUMPRODUCT(ISNUMBER($G26:$P26)*1,$G$9:$P$9,($G$5:$P$5=AA$15)*1),0),IF(AND($E26&lt;&gt;"",AA$15&lt;&gt;""),"abs","")),"")</f>
        <v/>
      </c>
      <c r="AB26" s="46" t="str">
        <f>IF(AB$15&lt;&gt;"",IFERROR(ROUND(SUMPRODUCT($G26:$P26,$G$9:$P$9,($G$5:$P$5=AB$15)*1)/SUMPRODUCT(ISNUMBER($G26:$P26)*1,$G$9:$P$9,($G$5:$P$5=AB$15)*1),0),IF(AND($E26&lt;&gt;"",AB$15&lt;&gt;""),"abs","")),"")</f>
        <v/>
      </c>
      <c r="AC26" s="46" t="str">
        <f>IF(AC$15&lt;&gt;"",IFERROR(ROUND(SUMPRODUCT($G26:$P26,$G$9:$P$9,($G$5:$P$5=AC$15)*1)/SUMPRODUCT(ISNUMBER($G26:$P26)*1,$G$9:$P$9,($G$5:$P$5=AC$15)*1),0),IF(AND($E26&lt;&gt;"",AC$15&lt;&gt;""),"abs","")),"")</f>
        <v/>
      </c>
      <c r="AD26" s="46" t="str">
        <f>IF(AD$15&lt;&gt;"",IFERROR(ROUND(SUMPRODUCT($G26:$P26,$G$9:$P$9,($G$5:$P$5=AD$15)*1)/SUMPRODUCT(ISNUMBER($G26:$P26)*1,$G$9:$P$9,($G$5:$P$5=AD$15)*1),0),IF(AND($E26&lt;&gt;"",AD$15&lt;&gt;""),"abs","")),"")</f>
        <v/>
      </c>
      <c r="AE26" s="46" t="str">
        <f>IF(AE$15&lt;&gt;"",IFERROR(ROUND(SUMPRODUCT($G26:$P26,$G$9:$P$9,($G$5:$P$5=AE$15)*1)/SUMPRODUCT(ISNUMBER($G26:$P26)*1,$G$9:$P$9,($G$5:$P$5=AE$15)*1),0),IF(AND($E26&lt;&gt;"",AE$15&lt;&gt;""),"abs","")),"")</f>
        <v/>
      </c>
      <c r="AF26" s="46" t="str">
        <f>IF(AF$15&lt;&gt;"",IFERROR(ROUND(SUMPRODUCT($G26:$P26,$G$9:$P$9,($G$5:$P$5=AF$15)*1)/SUMPRODUCT(ISNUMBER($G26:$P26)*1,$G$9:$P$9,($G$5:$P$5=AF$15)*1),0),IF(AND($E26&lt;&gt;"",AF$15&lt;&gt;""),"abs","")),"")</f>
        <v/>
      </c>
    </row>
    <row r="27" spans="1:32" ht="21" customHeight="1" x14ac:dyDescent="0.3">
      <c r="A27" s="10">
        <v>11</v>
      </c>
      <c r="B27" s="10">
        <f t="shared" si="2"/>
        <v>5</v>
      </c>
      <c r="C27" s="10"/>
      <c r="D27" s="47" t="str">
        <f t="shared" ca="1" si="3"/>
        <v/>
      </c>
      <c r="E27" s="41"/>
      <c r="F27" s="75"/>
      <c r="G27" s="48"/>
      <c r="H27" s="48"/>
      <c r="I27" s="49"/>
      <c r="J27" s="49"/>
      <c r="K27" s="49"/>
      <c r="L27" s="49"/>
      <c r="M27" s="49"/>
      <c r="N27" s="43"/>
      <c r="O27" s="43"/>
      <c r="P27" s="43"/>
      <c r="Q27" s="44" t="str">
        <f t="array" ref="Q27">IFERROR(MROUND((SUMPRODUCT($G27:$P27,$G$9:$P$9,($G$7:$P$7="")*1)+SUMPRODUCT(($G27:$P27&gt;1.5)*1,$G$9:$P$9,($G$7:$P$7&lt;&gt;"")*1*IFERROR(($G27:$P27-1.5),0)))/SUMPRODUCT((ISNUMBER($G27:$P27))*1,$G$9:$P$9,($G$7:$P$7="")*1)/3*$R$2,0.5),"")</f>
        <v/>
      </c>
      <c r="R27" s="50"/>
      <c r="S27" s="10"/>
      <c r="T27" s="51"/>
      <c r="U27" s="10"/>
      <c r="V27" s="79" t="str">
        <f>IF(AND(E27&lt;&gt;"",Q27=""),"abs",Q27)</f>
        <v/>
      </c>
      <c r="W27" s="46" t="str">
        <f>IF(W$15&lt;&gt;"",IFERROR(ROUND(SUMPRODUCT($G27:$P27,$G$9:$P$9,($G$5:$P$5=W$15)*1)/SUMPRODUCT(ISNUMBER($G27:$P27)*1,$G$9:$P$9,($G$5:$P$5=W$15)*1),0),IF(AND($E27&lt;&gt;"",W$15&lt;&gt;""),"abs","")),"")</f>
        <v/>
      </c>
      <c r="X27" s="46" t="str">
        <f>IF(X$15&lt;&gt;"",IFERROR(ROUND(SUMPRODUCT($G27:$P27,$G$9:$P$9,($G$5:$P$5=X$15)*1)/SUMPRODUCT(ISNUMBER($G27:$P27)*1,$G$9:$P$9,($G$5:$P$5=X$15)*1),0),IF(AND($E27&lt;&gt;"",X$15&lt;&gt;""),"abs","")),"")</f>
        <v/>
      </c>
      <c r="Y27" s="46" t="str">
        <f>IF(Y$15&lt;&gt;"",IFERROR(ROUND(SUMPRODUCT($G27:$P27,$G$9:$P$9,($G$5:$P$5=Y$15)*1)/SUMPRODUCT(ISNUMBER($G27:$P27)*1,$G$9:$P$9,($G$5:$P$5=Y$15)*1),0),IF(AND($E27&lt;&gt;"",Y$15&lt;&gt;""),"abs","")),"")</f>
        <v/>
      </c>
      <c r="Z27" s="46" t="str">
        <f>IF(Z$15&lt;&gt;"",IFERROR(ROUND(SUMPRODUCT($G27:$P27,$G$9:$P$9,($G$5:$P$5=Z$15)*1)/SUMPRODUCT(ISNUMBER($G27:$P27)*1,$G$9:$P$9,($G$5:$P$5=Z$15)*1),0),IF(AND($E27&lt;&gt;"",Z$15&lt;&gt;""),"abs","")),"")</f>
        <v/>
      </c>
      <c r="AA27" s="46" t="str">
        <f>IF(AA$15&lt;&gt;"",IFERROR(ROUND(SUMPRODUCT($G27:$P27,$G$9:$P$9,($G$5:$P$5=AA$15)*1)/SUMPRODUCT(ISNUMBER($G27:$P27)*1,$G$9:$P$9,($G$5:$P$5=AA$15)*1),0),IF(AND($E27&lt;&gt;"",AA$15&lt;&gt;""),"abs","")),"")</f>
        <v/>
      </c>
      <c r="AB27" s="46" t="str">
        <f>IF(AB$15&lt;&gt;"",IFERROR(ROUND(SUMPRODUCT($G27:$P27,$G$9:$P$9,($G$5:$P$5=AB$15)*1)/SUMPRODUCT(ISNUMBER($G27:$P27)*1,$G$9:$P$9,($G$5:$P$5=AB$15)*1),0),IF(AND($E27&lt;&gt;"",AB$15&lt;&gt;""),"abs","")),"")</f>
        <v/>
      </c>
      <c r="AC27" s="46" t="str">
        <f>IF(AC$15&lt;&gt;"",IFERROR(ROUND(SUMPRODUCT($G27:$P27,$G$9:$P$9,($G$5:$P$5=AC$15)*1)/SUMPRODUCT(ISNUMBER($G27:$P27)*1,$G$9:$P$9,($G$5:$P$5=AC$15)*1),0),IF(AND($E27&lt;&gt;"",AC$15&lt;&gt;""),"abs","")),"")</f>
        <v/>
      </c>
      <c r="AD27" s="46" t="str">
        <f>IF(AD$15&lt;&gt;"",IFERROR(ROUND(SUMPRODUCT($G27:$P27,$G$9:$P$9,($G$5:$P$5=AD$15)*1)/SUMPRODUCT(ISNUMBER($G27:$P27)*1,$G$9:$P$9,($G$5:$P$5=AD$15)*1),0),IF(AND($E27&lt;&gt;"",AD$15&lt;&gt;""),"abs","")),"")</f>
        <v/>
      </c>
      <c r="AE27" s="46" t="str">
        <f>IF(AE$15&lt;&gt;"",IFERROR(ROUND(SUMPRODUCT($G27:$P27,$G$9:$P$9,($G$5:$P$5=AE$15)*1)/SUMPRODUCT(ISNUMBER($G27:$P27)*1,$G$9:$P$9,($G$5:$P$5=AE$15)*1),0),IF(AND($E27&lt;&gt;"",AE$15&lt;&gt;""),"abs","")),"")</f>
        <v/>
      </c>
      <c r="AF27" s="46" t="str">
        <f>IF(AF$15&lt;&gt;"",IFERROR(ROUND(SUMPRODUCT($G27:$P27,$G$9:$P$9,($G$5:$P$5=AF$15)*1)/SUMPRODUCT(ISNUMBER($G27:$P27)*1,$G$9:$P$9,($G$5:$P$5=AF$15)*1),0),IF(AND($E27&lt;&gt;"",AF$15&lt;&gt;""),"abs","")),"")</f>
        <v/>
      </c>
    </row>
    <row r="28" spans="1:32" ht="21" customHeight="1" x14ac:dyDescent="0.3">
      <c r="A28" s="10">
        <v>12</v>
      </c>
      <c r="B28" s="10">
        <f t="shared" si="2"/>
        <v>0</v>
      </c>
      <c r="C28" s="10"/>
      <c r="D28" s="47" t="str">
        <f t="shared" ca="1" si="3"/>
        <v/>
      </c>
      <c r="E28" s="41"/>
      <c r="F28" s="75"/>
      <c r="G28" s="48"/>
      <c r="H28" s="48"/>
      <c r="I28" s="49"/>
      <c r="J28" s="49"/>
      <c r="K28" s="49"/>
      <c r="L28" s="49"/>
      <c r="M28" s="49"/>
      <c r="N28" s="43"/>
      <c r="O28" s="43"/>
      <c r="P28" s="43"/>
      <c r="Q28" s="44" t="str">
        <f t="array" ref="Q28">IFERROR(MROUND((SUMPRODUCT($G28:$P28,$G$9:$P$9,($G$7:$P$7="")*1)+SUMPRODUCT(($G28:$P28&gt;1.5)*1,$G$9:$P$9,($G$7:$P$7&lt;&gt;"")*1*IFERROR(($G28:$P28-1.5),0)))/SUMPRODUCT((ISNUMBER($G28:$P28))*1,$G$9:$P$9,($G$7:$P$7="")*1)/3*$R$2,0.5),"")</f>
        <v/>
      </c>
      <c r="R28" s="50"/>
      <c r="S28" s="10"/>
      <c r="T28" s="51"/>
      <c r="U28" s="10"/>
      <c r="V28" s="79" t="str">
        <f>IF(AND(E28&lt;&gt;"",Q28=""),"abs",Q28)</f>
        <v/>
      </c>
      <c r="W28" s="46" t="str">
        <f>IF(W$15&lt;&gt;"",IFERROR(ROUND(SUMPRODUCT($G28:$P28,$G$9:$P$9,($G$5:$P$5=W$15)*1)/SUMPRODUCT(ISNUMBER($G28:$P28)*1,$G$9:$P$9,($G$5:$P$5=W$15)*1),0),IF(AND($E28&lt;&gt;"",W$15&lt;&gt;""),"abs","")),"")</f>
        <v/>
      </c>
      <c r="X28" s="46" t="str">
        <f>IF(X$15&lt;&gt;"",IFERROR(ROUND(SUMPRODUCT($G28:$P28,$G$9:$P$9,($G$5:$P$5=X$15)*1)/SUMPRODUCT(ISNUMBER($G28:$P28)*1,$G$9:$P$9,($G$5:$P$5=X$15)*1),0),IF(AND($E28&lt;&gt;"",X$15&lt;&gt;""),"abs","")),"")</f>
        <v/>
      </c>
      <c r="Y28" s="46" t="str">
        <f>IF(Y$15&lt;&gt;"",IFERROR(ROUND(SUMPRODUCT($G28:$P28,$G$9:$P$9,($G$5:$P$5=Y$15)*1)/SUMPRODUCT(ISNUMBER($G28:$P28)*1,$G$9:$P$9,($G$5:$P$5=Y$15)*1),0),IF(AND($E28&lt;&gt;"",Y$15&lt;&gt;""),"abs","")),"")</f>
        <v/>
      </c>
      <c r="Z28" s="46" t="str">
        <f>IF(Z$15&lt;&gt;"",IFERROR(ROUND(SUMPRODUCT($G28:$P28,$G$9:$P$9,($G$5:$P$5=Z$15)*1)/SUMPRODUCT(ISNUMBER($G28:$P28)*1,$G$9:$P$9,($G$5:$P$5=Z$15)*1),0),IF(AND($E28&lt;&gt;"",Z$15&lt;&gt;""),"abs","")),"")</f>
        <v/>
      </c>
      <c r="AA28" s="46" t="str">
        <f>IF(AA$15&lt;&gt;"",IFERROR(ROUND(SUMPRODUCT($G28:$P28,$G$9:$P$9,($G$5:$P$5=AA$15)*1)/SUMPRODUCT(ISNUMBER($G28:$P28)*1,$G$9:$P$9,($G$5:$P$5=AA$15)*1),0),IF(AND($E28&lt;&gt;"",AA$15&lt;&gt;""),"abs","")),"")</f>
        <v/>
      </c>
      <c r="AB28" s="46" t="str">
        <f>IF(AB$15&lt;&gt;"",IFERROR(ROUND(SUMPRODUCT($G28:$P28,$G$9:$P$9,($G$5:$P$5=AB$15)*1)/SUMPRODUCT(ISNUMBER($G28:$P28)*1,$G$9:$P$9,($G$5:$P$5=AB$15)*1),0),IF(AND($E28&lt;&gt;"",AB$15&lt;&gt;""),"abs","")),"")</f>
        <v/>
      </c>
      <c r="AC28" s="46" t="str">
        <f>IF(AC$15&lt;&gt;"",IFERROR(ROUND(SUMPRODUCT($G28:$P28,$G$9:$P$9,($G$5:$P$5=AC$15)*1)/SUMPRODUCT(ISNUMBER($G28:$P28)*1,$G$9:$P$9,($G$5:$P$5=AC$15)*1),0),IF(AND($E28&lt;&gt;"",AC$15&lt;&gt;""),"abs","")),"")</f>
        <v/>
      </c>
      <c r="AD28" s="46" t="str">
        <f>IF(AD$15&lt;&gt;"",IFERROR(ROUND(SUMPRODUCT($G28:$P28,$G$9:$P$9,($G$5:$P$5=AD$15)*1)/SUMPRODUCT(ISNUMBER($G28:$P28)*1,$G$9:$P$9,($G$5:$P$5=AD$15)*1),0),IF(AND($E28&lt;&gt;"",AD$15&lt;&gt;""),"abs","")),"")</f>
        <v/>
      </c>
      <c r="AE28" s="46" t="str">
        <f>IF(AE$15&lt;&gt;"",IFERROR(ROUND(SUMPRODUCT($G28:$P28,$G$9:$P$9,($G$5:$P$5=AE$15)*1)/SUMPRODUCT(ISNUMBER($G28:$P28)*1,$G$9:$P$9,($G$5:$P$5=AE$15)*1),0),IF(AND($E28&lt;&gt;"",AE$15&lt;&gt;""),"abs","")),"")</f>
        <v/>
      </c>
      <c r="AF28" s="46" t="str">
        <f>IF(AF$15&lt;&gt;"",IFERROR(ROUND(SUMPRODUCT($G28:$P28,$G$9:$P$9,($G$5:$P$5=AF$15)*1)/SUMPRODUCT(ISNUMBER($G28:$P28)*1,$G$9:$P$9,($G$5:$P$5=AF$15)*1),0),IF(AND($E28&lt;&gt;"",AF$15&lt;&gt;""),"abs","")),"")</f>
        <v/>
      </c>
    </row>
    <row r="29" spans="1:32" ht="21" customHeight="1" x14ac:dyDescent="0.3">
      <c r="A29" s="10">
        <v>13</v>
      </c>
      <c r="B29" s="10">
        <f t="shared" si="2"/>
        <v>1</v>
      </c>
      <c r="C29" s="10"/>
      <c r="D29" s="47" t="str">
        <f t="shared" ca="1" si="3"/>
        <v/>
      </c>
      <c r="E29" s="41"/>
      <c r="F29" s="75"/>
      <c r="G29" s="48"/>
      <c r="H29" s="48"/>
      <c r="I29" s="49"/>
      <c r="J29" s="49"/>
      <c r="K29" s="49"/>
      <c r="L29" s="49"/>
      <c r="M29" s="49"/>
      <c r="N29" s="43"/>
      <c r="O29" s="43"/>
      <c r="P29" s="43"/>
      <c r="Q29" s="44" t="str">
        <f t="array" ref="Q29">IFERROR(MROUND((SUMPRODUCT($G29:$P29,$G$9:$P$9,($G$7:$P$7="")*1)+SUMPRODUCT(($G29:$P29&gt;1.5)*1,$G$9:$P$9,($G$7:$P$7&lt;&gt;"")*1*IFERROR(($G29:$P29-1.5),0)))/SUMPRODUCT((ISNUMBER($G29:$P29))*1,$G$9:$P$9,($G$7:$P$7="")*1)/3*$R$2,0.5),"")</f>
        <v/>
      </c>
      <c r="R29" s="50"/>
      <c r="S29" s="10"/>
      <c r="T29" s="51"/>
      <c r="U29" s="10"/>
      <c r="V29" s="79" t="str">
        <f>IF(AND(E29&lt;&gt;"",Q29=""),"abs",Q29)</f>
        <v/>
      </c>
      <c r="W29" s="46" t="str">
        <f>IF(W$15&lt;&gt;"",IFERROR(ROUND(SUMPRODUCT($G29:$P29,$G$9:$P$9,($G$5:$P$5=W$15)*1)/SUMPRODUCT(ISNUMBER($G29:$P29)*1,$G$9:$P$9,($G$5:$P$5=W$15)*1),0),IF(AND($E29&lt;&gt;"",W$15&lt;&gt;""),"abs","")),"")</f>
        <v/>
      </c>
      <c r="X29" s="46" t="str">
        <f>IF(X$15&lt;&gt;"",IFERROR(ROUND(SUMPRODUCT($G29:$P29,$G$9:$P$9,($G$5:$P$5=X$15)*1)/SUMPRODUCT(ISNUMBER($G29:$P29)*1,$G$9:$P$9,($G$5:$P$5=X$15)*1),0),IF(AND($E29&lt;&gt;"",X$15&lt;&gt;""),"abs","")),"")</f>
        <v/>
      </c>
      <c r="Y29" s="46" t="str">
        <f>IF(Y$15&lt;&gt;"",IFERROR(ROUND(SUMPRODUCT($G29:$P29,$G$9:$P$9,($G$5:$P$5=Y$15)*1)/SUMPRODUCT(ISNUMBER($G29:$P29)*1,$G$9:$P$9,($G$5:$P$5=Y$15)*1),0),IF(AND($E29&lt;&gt;"",Y$15&lt;&gt;""),"abs","")),"")</f>
        <v/>
      </c>
      <c r="Z29" s="46" t="str">
        <f>IF(Z$15&lt;&gt;"",IFERROR(ROUND(SUMPRODUCT($G29:$P29,$G$9:$P$9,($G$5:$P$5=Z$15)*1)/SUMPRODUCT(ISNUMBER($G29:$P29)*1,$G$9:$P$9,($G$5:$P$5=Z$15)*1),0),IF(AND($E29&lt;&gt;"",Z$15&lt;&gt;""),"abs","")),"")</f>
        <v/>
      </c>
      <c r="AA29" s="46" t="str">
        <f>IF(AA$15&lt;&gt;"",IFERROR(ROUND(SUMPRODUCT($G29:$P29,$G$9:$P$9,($G$5:$P$5=AA$15)*1)/SUMPRODUCT(ISNUMBER($G29:$P29)*1,$G$9:$P$9,($G$5:$P$5=AA$15)*1),0),IF(AND($E29&lt;&gt;"",AA$15&lt;&gt;""),"abs","")),"")</f>
        <v/>
      </c>
      <c r="AB29" s="46" t="str">
        <f>IF(AB$15&lt;&gt;"",IFERROR(ROUND(SUMPRODUCT($G29:$P29,$G$9:$P$9,($G$5:$P$5=AB$15)*1)/SUMPRODUCT(ISNUMBER($G29:$P29)*1,$G$9:$P$9,($G$5:$P$5=AB$15)*1),0),IF(AND($E29&lt;&gt;"",AB$15&lt;&gt;""),"abs","")),"")</f>
        <v/>
      </c>
      <c r="AC29" s="46" t="str">
        <f>IF(AC$15&lt;&gt;"",IFERROR(ROUND(SUMPRODUCT($G29:$P29,$G$9:$P$9,($G$5:$P$5=AC$15)*1)/SUMPRODUCT(ISNUMBER($G29:$P29)*1,$G$9:$P$9,($G$5:$P$5=AC$15)*1),0),IF(AND($E29&lt;&gt;"",AC$15&lt;&gt;""),"abs","")),"")</f>
        <v/>
      </c>
      <c r="AD29" s="46" t="str">
        <f>IF(AD$15&lt;&gt;"",IFERROR(ROUND(SUMPRODUCT($G29:$P29,$G$9:$P$9,($G$5:$P$5=AD$15)*1)/SUMPRODUCT(ISNUMBER($G29:$P29)*1,$G$9:$P$9,($G$5:$P$5=AD$15)*1),0),IF(AND($E29&lt;&gt;"",AD$15&lt;&gt;""),"abs","")),"")</f>
        <v/>
      </c>
      <c r="AE29" s="46" t="str">
        <f>IF(AE$15&lt;&gt;"",IFERROR(ROUND(SUMPRODUCT($G29:$P29,$G$9:$P$9,($G$5:$P$5=AE$15)*1)/SUMPRODUCT(ISNUMBER($G29:$P29)*1,$G$9:$P$9,($G$5:$P$5=AE$15)*1),0),IF(AND($E29&lt;&gt;"",AE$15&lt;&gt;""),"abs","")),"")</f>
        <v/>
      </c>
      <c r="AF29" s="46" t="str">
        <f>IF(AF$15&lt;&gt;"",IFERROR(ROUND(SUMPRODUCT($G29:$P29,$G$9:$P$9,($G$5:$P$5=AF$15)*1)/SUMPRODUCT(ISNUMBER($G29:$P29)*1,$G$9:$P$9,($G$5:$P$5=AF$15)*1),0),IF(AND($E29&lt;&gt;"",AF$15&lt;&gt;""),"abs","")),"")</f>
        <v/>
      </c>
    </row>
    <row r="30" spans="1:32" ht="21" customHeight="1" x14ac:dyDescent="0.3">
      <c r="A30" s="10">
        <v>14</v>
      </c>
      <c r="B30" s="10">
        <f t="shared" si="2"/>
        <v>2</v>
      </c>
      <c r="C30" s="10"/>
      <c r="D30" s="47" t="str">
        <f t="shared" ca="1" si="3"/>
        <v/>
      </c>
      <c r="E30" s="41"/>
      <c r="F30" s="75"/>
      <c r="G30" s="48"/>
      <c r="H30" s="48"/>
      <c r="I30" s="49"/>
      <c r="J30" s="49"/>
      <c r="K30" s="49"/>
      <c r="L30" s="49"/>
      <c r="M30" s="49"/>
      <c r="N30" s="43"/>
      <c r="O30" s="43"/>
      <c r="P30" s="43"/>
      <c r="Q30" s="44" t="str">
        <f t="array" ref="Q30">IFERROR(MROUND((SUMPRODUCT($G30:$P30,$G$9:$P$9,($G$7:$P$7="")*1)+SUMPRODUCT(($G30:$P30&gt;1.5)*1,$G$9:$P$9,($G$7:$P$7&lt;&gt;"")*1*IFERROR(($G30:$P30-1.5),0)))/SUMPRODUCT((ISNUMBER($G30:$P30))*1,$G$9:$P$9,($G$7:$P$7="")*1)/3*$R$2,0.5),"")</f>
        <v/>
      </c>
      <c r="R30" s="50"/>
      <c r="S30" s="10"/>
      <c r="T30" s="51"/>
      <c r="U30" s="10"/>
      <c r="V30" s="79" t="str">
        <f>IF(AND(E30&lt;&gt;"",Q30=""),"abs",Q30)</f>
        <v/>
      </c>
      <c r="W30" s="46" t="str">
        <f>IF(W$15&lt;&gt;"",IFERROR(ROUND(SUMPRODUCT($G30:$P30,$G$9:$P$9,($G$5:$P$5=W$15)*1)/SUMPRODUCT(ISNUMBER($G30:$P30)*1,$G$9:$P$9,($G$5:$P$5=W$15)*1),0),IF(AND($E30&lt;&gt;"",W$15&lt;&gt;""),"abs","")),"")</f>
        <v/>
      </c>
      <c r="X30" s="46" t="str">
        <f>IF(X$15&lt;&gt;"",IFERROR(ROUND(SUMPRODUCT($G30:$P30,$G$9:$P$9,($G$5:$P$5=X$15)*1)/SUMPRODUCT(ISNUMBER($G30:$P30)*1,$G$9:$P$9,($G$5:$P$5=X$15)*1),0),IF(AND($E30&lt;&gt;"",X$15&lt;&gt;""),"abs","")),"")</f>
        <v/>
      </c>
      <c r="Y30" s="46" t="str">
        <f>IF(Y$15&lt;&gt;"",IFERROR(ROUND(SUMPRODUCT($G30:$P30,$G$9:$P$9,($G$5:$P$5=Y$15)*1)/SUMPRODUCT(ISNUMBER($G30:$P30)*1,$G$9:$P$9,($G$5:$P$5=Y$15)*1),0),IF(AND($E30&lt;&gt;"",Y$15&lt;&gt;""),"abs","")),"")</f>
        <v/>
      </c>
      <c r="Z30" s="46" t="str">
        <f>IF(Z$15&lt;&gt;"",IFERROR(ROUND(SUMPRODUCT($G30:$P30,$G$9:$P$9,($G$5:$P$5=Z$15)*1)/SUMPRODUCT(ISNUMBER($G30:$P30)*1,$G$9:$P$9,($G$5:$P$5=Z$15)*1),0),IF(AND($E30&lt;&gt;"",Z$15&lt;&gt;""),"abs","")),"")</f>
        <v/>
      </c>
      <c r="AA30" s="46" t="str">
        <f>IF(AA$15&lt;&gt;"",IFERROR(ROUND(SUMPRODUCT($G30:$P30,$G$9:$P$9,($G$5:$P$5=AA$15)*1)/SUMPRODUCT(ISNUMBER($G30:$P30)*1,$G$9:$P$9,($G$5:$P$5=AA$15)*1),0),IF(AND($E30&lt;&gt;"",AA$15&lt;&gt;""),"abs","")),"")</f>
        <v/>
      </c>
      <c r="AB30" s="46" t="str">
        <f>IF(AB$15&lt;&gt;"",IFERROR(ROUND(SUMPRODUCT($G30:$P30,$G$9:$P$9,($G$5:$P$5=AB$15)*1)/SUMPRODUCT(ISNUMBER($G30:$P30)*1,$G$9:$P$9,($G$5:$P$5=AB$15)*1),0),IF(AND($E30&lt;&gt;"",AB$15&lt;&gt;""),"abs","")),"")</f>
        <v/>
      </c>
      <c r="AC30" s="46" t="str">
        <f>IF(AC$15&lt;&gt;"",IFERROR(ROUND(SUMPRODUCT($G30:$P30,$G$9:$P$9,($G$5:$P$5=AC$15)*1)/SUMPRODUCT(ISNUMBER($G30:$P30)*1,$G$9:$P$9,($G$5:$P$5=AC$15)*1),0),IF(AND($E30&lt;&gt;"",AC$15&lt;&gt;""),"abs","")),"")</f>
        <v/>
      </c>
      <c r="AD30" s="46" t="str">
        <f>IF(AD$15&lt;&gt;"",IFERROR(ROUND(SUMPRODUCT($G30:$P30,$G$9:$P$9,($G$5:$P$5=AD$15)*1)/SUMPRODUCT(ISNUMBER($G30:$P30)*1,$G$9:$P$9,($G$5:$P$5=AD$15)*1),0),IF(AND($E30&lt;&gt;"",AD$15&lt;&gt;""),"abs","")),"")</f>
        <v/>
      </c>
      <c r="AE30" s="46" t="str">
        <f>IF(AE$15&lt;&gt;"",IFERROR(ROUND(SUMPRODUCT($G30:$P30,$G$9:$P$9,($G$5:$P$5=AE$15)*1)/SUMPRODUCT(ISNUMBER($G30:$P30)*1,$G$9:$P$9,($G$5:$P$5=AE$15)*1),0),IF(AND($E30&lt;&gt;"",AE$15&lt;&gt;""),"abs","")),"")</f>
        <v/>
      </c>
      <c r="AF30" s="46" t="str">
        <f>IF(AF$15&lt;&gt;"",IFERROR(ROUND(SUMPRODUCT($G30:$P30,$G$9:$P$9,($G$5:$P$5=AF$15)*1)/SUMPRODUCT(ISNUMBER($G30:$P30)*1,$G$9:$P$9,($G$5:$P$5=AF$15)*1),0),IF(AND($E30&lt;&gt;"",AF$15&lt;&gt;""),"abs","")),"")</f>
        <v/>
      </c>
    </row>
    <row r="31" spans="1:32" ht="21" customHeight="1" x14ac:dyDescent="0.3">
      <c r="A31" s="10">
        <v>15</v>
      </c>
      <c r="B31" s="10">
        <f t="shared" si="2"/>
        <v>3</v>
      </c>
      <c r="C31" s="10"/>
      <c r="D31" s="47" t="str">
        <f t="shared" ca="1" si="3"/>
        <v/>
      </c>
      <c r="E31" s="41"/>
      <c r="F31" s="75"/>
      <c r="G31" s="48"/>
      <c r="H31" s="48"/>
      <c r="I31" s="49"/>
      <c r="J31" s="49"/>
      <c r="K31" s="49"/>
      <c r="L31" s="49"/>
      <c r="M31" s="49"/>
      <c r="N31" s="43"/>
      <c r="O31" s="43"/>
      <c r="P31" s="43"/>
      <c r="Q31" s="44" t="str">
        <f t="array" ref="Q31">IFERROR(MROUND((SUMPRODUCT($G31:$P31,$G$9:$P$9,($G$7:$P$7="")*1)+SUMPRODUCT(($G31:$P31&gt;1.5)*1,$G$9:$P$9,($G$7:$P$7&lt;&gt;"")*1*IFERROR(($G31:$P31-1.5),0)))/SUMPRODUCT((ISNUMBER($G31:$P31))*1,$G$9:$P$9,($G$7:$P$7="")*1)/3*$R$2,0.5),"")</f>
        <v/>
      </c>
      <c r="R31" s="50"/>
      <c r="S31" s="10"/>
      <c r="T31" s="51"/>
      <c r="U31" s="10"/>
      <c r="V31" s="79" t="str">
        <f>IF(AND(E31&lt;&gt;"",Q31=""),"abs",Q31)</f>
        <v/>
      </c>
      <c r="W31" s="46" t="str">
        <f>IF(W$15&lt;&gt;"",IFERROR(ROUND(SUMPRODUCT($G31:$P31,$G$9:$P$9,($G$5:$P$5=W$15)*1)/SUMPRODUCT(ISNUMBER($G31:$P31)*1,$G$9:$P$9,($G$5:$P$5=W$15)*1),0),IF(AND($E31&lt;&gt;"",W$15&lt;&gt;""),"abs","")),"")</f>
        <v/>
      </c>
      <c r="X31" s="46" t="str">
        <f>IF(X$15&lt;&gt;"",IFERROR(ROUND(SUMPRODUCT($G31:$P31,$G$9:$P$9,($G$5:$P$5=X$15)*1)/SUMPRODUCT(ISNUMBER($G31:$P31)*1,$G$9:$P$9,($G$5:$P$5=X$15)*1),0),IF(AND($E31&lt;&gt;"",X$15&lt;&gt;""),"abs","")),"")</f>
        <v/>
      </c>
      <c r="Y31" s="46" t="str">
        <f>IF(Y$15&lt;&gt;"",IFERROR(ROUND(SUMPRODUCT($G31:$P31,$G$9:$P$9,($G$5:$P$5=Y$15)*1)/SUMPRODUCT(ISNUMBER($G31:$P31)*1,$G$9:$P$9,($G$5:$P$5=Y$15)*1),0),IF(AND($E31&lt;&gt;"",Y$15&lt;&gt;""),"abs","")),"")</f>
        <v/>
      </c>
      <c r="Z31" s="46" t="str">
        <f>IF(Z$15&lt;&gt;"",IFERROR(ROUND(SUMPRODUCT($G31:$P31,$G$9:$P$9,($G$5:$P$5=Z$15)*1)/SUMPRODUCT(ISNUMBER($G31:$P31)*1,$G$9:$P$9,($G$5:$P$5=Z$15)*1),0),IF(AND($E31&lt;&gt;"",Z$15&lt;&gt;""),"abs","")),"")</f>
        <v/>
      </c>
      <c r="AA31" s="46" t="str">
        <f>IF(AA$15&lt;&gt;"",IFERROR(ROUND(SUMPRODUCT($G31:$P31,$G$9:$P$9,($G$5:$P$5=AA$15)*1)/SUMPRODUCT(ISNUMBER($G31:$P31)*1,$G$9:$P$9,($G$5:$P$5=AA$15)*1),0),IF(AND($E31&lt;&gt;"",AA$15&lt;&gt;""),"abs","")),"")</f>
        <v/>
      </c>
      <c r="AB31" s="46" t="str">
        <f>IF(AB$15&lt;&gt;"",IFERROR(ROUND(SUMPRODUCT($G31:$P31,$G$9:$P$9,($G$5:$P$5=AB$15)*1)/SUMPRODUCT(ISNUMBER($G31:$P31)*1,$G$9:$P$9,($G$5:$P$5=AB$15)*1),0),IF(AND($E31&lt;&gt;"",AB$15&lt;&gt;""),"abs","")),"")</f>
        <v/>
      </c>
      <c r="AC31" s="46" t="str">
        <f>IF(AC$15&lt;&gt;"",IFERROR(ROUND(SUMPRODUCT($G31:$P31,$G$9:$P$9,($G$5:$P$5=AC$15)*1)/SUMPRODUCT(ISNUMBER($G31:$P31)*1,$G$9:$P$9,($G$5:$P$5=AC$15)*1),0),IF(AND($E31&lt;&gt;"",AC$15&lt;&gt;""),"abs","")),"")</f>
        <v/>
      </c>
      <c r="AD31" s="46" t="str">
        <f>IF(AD$15&lt;&gt;"",IFERROR(ROUND(SUMPRODUCT($G31:$P31,$G$9:$P$9,($G$5:$P$5=AD$15)*1)/SUMPRODUCT(ISNUMBER($G31:$P31)*1,$G$9:$P$9,($G$5:$P$5=AD$15)*1),0),IF(AND($E31&lt;&gt;"",AD$15&lt;&gt;""),"abs","")),"")</f>
        <v/>
      </c>
      <c r="AE31" s="46" t="str">
        <f>IF(AE$15&lt;&gt;"",IFERROR(ROUND(SUMPRODUCT($G31:$P31,$G$9:$P$9,($G$5:$P$5=AE$15)*1)/SUMPRODUCT(ISNUMBER($G31:$P31)*1,$G$9:$P$9,($G$5:$P$5=AE$15)*1),0),IF(AND($E31&lt;&gt;"",AE$15&lt;&gt;""),"abs","")),"")</f>
        <v/>
      </c>
      <c r="AF31" s="46" t="str">
        <f>IF(AF$15&lt;&gt;"",IFERROR(ROUND(SUMPRODUCT($G31:$P31,$G$9:$P$9,($G$5:$P$5=AF$15)*1)/SUMPRODUCT(ISNUMBER($G31:$P31)*1,$G$9:$P$9,($G$5:$P$5=AF$15)*1),0),IF(AND($E31&lt;&gt;"",AF$15&lt;&gt;""),"abs","")),"")</f>
        <v/>
      </c>
    </row>
    <row r="32" spans="1:32" ht="21" customHeight="1" x14ac:dyDescent="0.3">
      <c r="A32" s="10">
        <v>16</v>
      </c>
      <c r="B32" s="10">
        <f t="shared" si="2"/>
        <v>4</v>
      </c>
      <c r="C32" s="10"/>
      <c r="D32" s="47" t="str">
        <f t="shared" ca="1" si="3"/>
        <v/>
      </c>
      <c r="E32" s="41"/>
      <c r="F32" s="75"/>
      <c r="G32" s="48"/>
      <c r="H32" s="48"/>
      <c r="I32" s="49"/>
      <c r="J32" s="49"/>
      <c r="K32" s="49"/>
      <c r="L32" s="49"/>
      <c r="M32" s="49"/>
      <c r="N32" s="43"/>
      <c r="O32" s="43"/>
      <c r="P32" s="43"/>
      <c r="Q32" s="44" t="str">
        <f t="array" ref="Q32">IFERROR(MROUND((SUMPRODUCT($G32:$P32,$G$9:$P$9,($G$7:$P$7="")*1)+SUMPRODUCT(($G32:$P32&gt;1.5)*1,$G$9:$P$9,($G$7:$P$7&lt;&gt;"")*1*IFERROR(($G32:$P32-1.5),0)))/SUMPRODUCT((ISNUMBER($G32:$P32))*1,$G$9:$P$9,($G$7:$P$7="")*1)/3*$R$2,0.5),"")</f>
        <v/>
      </c>
      <c r="R32" s="50"/>
      <c r="S32" s="10"/>
      <c r="T32" s="51"/>
      <c r="U32" s="10"/>
      <c r="V32" s="79" t="str">
        <f>IF(AND(E32&lt;&gt;"",Q32=""),"abs",Q32)</f>
        <v/>
      </c>
      <c r="W32" s="46" t="str">
        <f>IF(W$15&lt;&gt;"",IFERROR(ROUND(SUMPRODUCT($G32:$P32,$G$9:$P$9,($G$5:$P$5=W$15)*1)/SUMPRODUCT(ISNUMBER($G32:$P32)*1,$G$9:$P$9,($G$5:$P$5=W$15)*1),0),IF(AND($E32&lt;&gt;"",W$15&lt;&gt;""),"abs","")),"")</f>
        <v/>
      </c>
      <c r="X32" s="46" t="str">
        <f>IF(X$15&lt;&gt;"",IFERROR(ROUND(SUMPRODUCT($G32:$P32,$G$9:$P$9,($G$5:$P$5=X$15)*1)/SUMPRODUCT(ISNUMBER($G32:$P32)*1,$G$9:$P$9,($G$5:$P$5=X$15)*1),0),IF(AND($E32&lt;&gt;"",X$15&lt;&gt;""),"abs","")),"")</f>
        <v/>
      </c>
      <c r="Y32" s="46" t="str">
        <f>IF(Y$15&lt;&gt;"",IFERROR(ROUND(SUMPRODUCT($G32:$P32,$G$9:$P$9,($G$5:$P$5=Y$15)*1)/SUMPRODUCT(ISNUMBER($G32:$P32)*1,$G$9:$P$9,($G$5:$P$5=Y$15)*1),0),IF(AND($E32&lt;&gt;"",Y$15&lt;&gt;""),"abs","")),"")</f>
        <v/>
      </c>
      <c r="Z32" s="46" t="str">
        <f>IF(Z$15&lt;&gt;"",IFERROR(ROUND(SUMPRODUCT($G32:$P32,$G$9:$P$9,($G$5:$P$5=Z$15)*1)/SUMPRODUCT(ISNUMBER($G32:$P32)*1,$G$9:$P$9,($G$5:$P$5=Z$15)*1),0),IF(AND($E32&lt;&gt;"",Z$15&lt;&gt;""),"abs","")),"")</f>
        <v/>
      </c>
      <c r="AA32" s="46" t="str">
        <f>IF(AA$15&lt;&gt;"",IFERROR(ROUND(SUMPRODUCT($G32:$P32,$G$9:$P$9,($G$5:$P$5=AA$15)*1)/SUMPRODUCT(ISNUMBER($G32:$P32)*1,$G$9:$P$9,($G$5:$P$5=AA$15)*1),0),IF(AND($E32&lt;&gt;"",AA$15&lt;&gt;""),"abs","")),"")</f>
        <v/>
      </c>
      <c r="AB32" s="46" t="str">
        <f>IF(AB$15&lt;&gt;"",IFERROR(ROUND(SUMPRODUCT($G32:$P32,$G$9:$P$9,($G$5:$P$5=AB$15)*1)/SUMPRODUCT(ISNUMBER($G32:$P32)*1,$G$9:$P$9,($G$5:$P$5=AB$15)*1),0),IF(AND($E32&lt;&gt;"",AB$15&lt;&gt;""),"abs","")),"")</f>
        <v/>
      </c>
      <c r="AC32" s="46" t="str">
        <f>IF(AC$15&lt;&gt;"",IFERROR(ROUND(SUMPRODUCT($G32:$P32,$G$9:$P$9,($G$5:$P$5=AC$15)*1)/SUMPRODUCT(ISNUMBER($G32:$P32)*1,$G$9:$P$9,($G$5:$P$5=AC$15)*1),0),IF(AND($E32&lt;&gt;"",AC$15&lt;&gt;""),"abs","")),"")</f>
        <v/>
      </c>
      <c r="AD32" s="46" t="str">
        <f>IF(AD$15&lt;&gt;"",IFERROR(ROUND(SUMPRODUCT($G32:$P32,$G$9:$P$9,($G$5:$P$5=AD$15)*1)/SUMPRODUCT(ISNUMBER($G32:$P32)*1,$G$9:$P$9,($G$5:$P$5=AD$15)*1),0),IF(AND($E32&lt;&gt;"",AD$15&lt;&gt;""),"abs","")),"")</f>
        <v/>
      </c>
      <c r="AE32" s="46" t="str">
        <f>IF(AE$15&lt;&gt;"",IFERROR(ROUND(SUMPRODUCT($G32:$P32,$G$9:$P$9,($G$5:$P$5=AE$15)*1)/SUMPRODUCT(ISNUMBER($G32:$P32)*1,$G$9:$P$9,($G$5:$P$5=AE$15)*1),0),IF(AND($E32&lt;&gt;"",AE$15&lt;&gt;""),"abs","")),"")</f>
        <v/>
      </c>
      <c r="AF32" s="46" t="str">
        <f>IF(AF$15&lt;&gt;"",IFERROR(ROUND(SUMPRODUCT($G32:$P32,$G$9:$P$9,($G$5:$P$5=AF$15)*1)/SUMPRODUCT(ISNUMBER($G32:$P32)*1,$G$9:$P$9,($G$5:$P$5=AF$15)*1),0),IF(AND($E32&lt;&gt;"",AF$15&lt;&gt;""),"abs","")),"")</f>
        <v/>
      </c>
    </row>
    <row r="33" spans="1:32" ht="21" customHeight="1" x14ac:dyDescent="0.3">
      <c r="A33" s="10">
        <v>17</v>
      </c>
      <c r="B33" s="10">
        <f t="shared" si="2"/>
        <v>5</v>
      </c>
      <c r="C33" s="10"/>
      <c r="D33" s="47" t="str">
        <f t="shared" ca="1" si="3"/>
        <v/>
      </c>
      <c r="E33" s="41"/>
      <c r="F33" s="97"/>
      <c r="G33" s="48"/>
      <c r="H33" s="48"/>
      <c r="I33" s="49"/>
      <c r="J33" s="49"/>
      <c r="K33" s="49"/>
      <c r="L33" s="49"/>
      <c r="M33" s="49"/>
      <c r="N33" s="43"/>
      <c r="O33" s="43"/>
      <c r="P33" s="43"/>
      <c r="Q33" s="44" t="str">
        <f t="array" ref="Q33">IFERROR(MROUND((SUMPRODUCT($G33:$P33,$G$9:$P$9,($G$7:$P$7="")*1)+SUMPRODUCT(($G33:$P33&gt;1.5)*1,$G$9:$P$9,($G$7:$P$7&lt;&gt;"")*1*IFERROR(($G33:$P33-1.5),0)))/SUMPRODUCT((ISNUMBER($G33:$P33))*1,$G$9:$P$9,($G$7:$P$7="")*1)/3*$R$2,0.5),"")</f>
        <v/>
      </c>
      <c r="R33" s="50"/>
      <c r="S33" s="10"/>
      <c r="T33" s="51"/>
      <c r="U33" s="10"/>
      <c r="V33" s="79" t="str">
        <f>IF(AND(E33&lt;&gt;"",Q33=""),"abs",Q33)</f>
        <v/>
      </c>
      <c r="W33" s="46" t="str">
        <f>IF(W$15&lt;&gt;"",IFERROR(ROUND(SUMPRODUCT($G33:$P33,$G$9:$P$9,($G$5:$P$5=W$15)*1)/SUMPRODUCT(ISNUMBER($G33:$P33)*1,$G$9:$P$9,($G$5:$P$5=W$15)*1),0),IF(AND($E33&lt;&gt;"",W$15&lt;&gt;""),"abs","")),"")</f>
        <v/>
      </c>
      <c r="X33" s="46" t="str">
        <f>IF(X$15&lt;&gt;"",IFERROR(ROUND(SUMPRODUCT($G33:$P33,$G$9:$P$9,($G$5:$P$5=X$15)*1)/SUMPRODUCT(ISNUMBER($G33:$P33)*1,$G$9:$P$9,($G$5:$P$5=X$15)*1),0),IF(AND($E33&lt;&gt;"",X$15&lt;&gt;""),"abs","")),"")</f>
        <v/>
      </c>
      <c r="Y33" s="46" t="str">
        <f>IF(Y$15&lt;&gt;"",IFERROR(ROUND(SUMPRODUCT($G33:$P33,$G$9:$P$9,($G$5:$P$5=Y$15)*1)/SUMPRODUCT(ISNUMBER($G33:$P33)*1,$G$9:$P$9,($G$5:$P$5=Y$15)*1),0),IF(AND($E33&lt;&gt;"",Y$15&lt;&gt;""),"abs","")),"")</f>
        <v/>
      </c>
      <c r="Z33" s="46" t="str">
        <f>IF(Z$15&lt;&gt;"",IFERROR(ROUND(SUMPRODUCT($G33:$P33,$G$9:$P$9,($G$5:$P$5=Z$15)*1)/SUMPRODUCT(ISNUMBER($G33:$P33)*1,$G$9:$P$9,($G$5:$P$5=Z$15)*1),0),IF(AND($E33&lt;&gt;"",Z$15&lt;&gt;""),"abs","")),"")</f>
        <v/>
      </c>
      <c r="AA33" s="46" t="str">
        <f>IF(AA$15&lt;&gt;"",IFERROR(ROUND(SUMPRODUCT($G33:$P33,$G$9:$P$9,($G$5:$P$5=AA$15)*1)/SUMPRODUCT(ISNUMBER($G33:$P33)*1,$G$9:$P$9,($G$5:$P$5=AA$15)*1),0),IF(AND($E33&lt;&gt;"",AA$15&lt;&gt;""),"abs","")),"")</f>
        <v/>
      </c>
      <c r="AB33" s="46" t="str">
        <f>IF(AB$15&lt;&gt;"",IFERROR(ROUND(SUMPRODUCT($G33:$P33,$G$9:$P$9,($G$5:$P$5=AB$15)*1)/SUMPRODUCT(ISNUMBER($G33:$P33)*1,$G$9:$P$9,($G$5:$P$5=AB$15)*1),0),IF(AND($E33&lt;&gt;"",AB$15&lt;&gt;""),"abs","")),"")</f>
        <v/>
      </c>
      <c r="AC33" s="46" t="str">
        <f>IF(AC$15&lt;&gt;"",IFERROR(ROUND(SUMPRODUCT($G33:$P33,$G$9:$P$9,($G$5:$P$5=AC$15)*1)/SUMPRODUCT(ISNUMBER($G33:$P33)*1,$G$9:$P$9,($G$5:$P$5=AC$15)*1),0),IF(AND($E33&lt;&gt;"",AC$15&lt;&gt;""),"abs","")),"")</f>
        <v/>
      </c>
      <c r="AD33" s="46" t="str">
        <f>IF(AD$15&lt;&gt;"",IFERROR(ROUND(SUMPRODUCT($G33:$P33,$G$9:$P$9,($G$5:$P$5=AD$15)*1)/SUMPRODUCT(ISNUMBER($G33:$P33)*1,$G$9:$P$9,($G$5:$P$5=AD$15)*1),0),IF(AND($E33&lt;&gt;"",AD$15&lt;&gt;""),"abs","")),"")</f>
        <v/>
      </c>
      <c r="AE33" s="46" t="str">
        <f>IF(AE$15&lt;&gt;"",IFERROR(ROUND(SUMPRODUCT($G33:$P33,$G$9:$P$9,($G$5:$P$5=AE$15)*1)/SUMPRODUCT(ISNUMBER($G33:$P33)*1,$G$9:$P$9,($G$5:$P$5=AE$15)*1),0),IF(AND($E33&lt;&gt;"",AE$15&lt;&gt;""),"abs","")),"")</f>
        <v/>
      </c>
      <c r="AF33" s="46" t="str">
        <f>IF(AF$15&lt;&gt;"",IFERROR(ROUND(SUMPRODUCT($G33:$P33,$G$9:$P$9,($G$5:$P$5=AF$15)*1)/SUMPRODUCT(ISNUMBER($G33:$P33)*1,$G$9:$P$9,($G$5:$P$5=AF$15)*1),0),IF(AND($E33&lt;&gt;"",AF$15&lt;&gt;""),"abs","")),"")</f>
        <v/>
      </c>
    </row>
    <row r="34" spans="1:32" ht="21" customHeight="1" x14ac:dyDescent="0.3">
      <c r="A34" s="10">
        <v>18</v>
      </c>
      <c r="B34" s="10">
        <f t="shared" si="2"/>
        <v>0</v>
      </c>
      <c r="C34" s="10"/>
      <c r="D34" s="47" t="str">
        <f t="shared" ca="1" si="3"/>
        <v/>
      </c>
      <c r="E34" s="41"/>
      <c r="F34" s="75"/>
      <c r="G34" s="48"/>
      <c r="H34" s="48"/>
      <c r="I34" s="49"/>
      <c r="J34" s="49"/>
      <c r="K34" s="49"/>
      <c r="L34" s="49"/>
      <c r="M34" s="49"/>
      <c r="N34" s="43"/>
      <c r="O34" s="43"/>
      <c r="P34" s="43"/>
      <c r="Q34" s="44" t="str">
        <f t="array" ref="Q34">IFERROR(MROUND((SUMPRODUCT($G34:$P34,$G$9:$P$9,($G$7:$P$7="")*1)+SUMPRODUCT(($G34:$P34&gt;1.5)*1,$G$9:$P$9,($G$7:$P$7&lt;&gt;"")*1*IFERROR(($G34:$P34-1.5),0)))/SUMPRODUCT((ISNUMBER($G34:$P34))*1,$G$9:$P$9,($G$7:$P$7="")*1)/3*$R$2,0.5),"")</f>
        <v/>
      </c>
      <c r="R34" s="50"/>
      <c r="S34" s="10"/>
      <c r="T34" s="51"/>
      <c r="U34" s="10"/>
      <c r="V34" s="79" t="str">
        <f>IF(AND(E34&lt;&gt;"",Q34=""),"abs",Q34)</f>
        <v/>
      </c>
      <c r="W34" s="46" t="str">
        <f>IF(W$15&lt;&gt;"",IFERROR(ROUND(SUMPRODUCT($G34:$P34,$G$9:$P$9,($G$5:$P$5=W$15)*1)/SUMPRODUCT(ISNUMBER($G34:$P34)*1,$G$9:$P$9,($G$5:$P$5=W$15)*1),0),IF(AND($E34&lt;&gt;"",W$15&lt;&gt;""),"abs","")),"")</f>
        <v/>
      </c>
      <c r="X34" s="46" t="str">
        <f>IF(X$15&lt;&gt;"",IFERROR(ROUND(SUMPRODUCT($G34:$P34,$G$9:$P$9,($G$5:$P$5=X$15)*1)/SUMPRODUCT(ISNUMBER($G34:$P34)*1,$G$9:$P$9,($G$5:$P$5=X$15)*1),0),IF(AND($E34&lt;&gt;"",X$15&lt;&gt;""),"abs","")),"")</f>
        <v/>
      </c>
      <c r="Y34" s="46" t="str">
        <f>IF(Y$15&lt;&gt;"",IFERROR(ROUND(SUMPRODUCT($G34:$P34,$G$9:$P$9,($G$5:$P$5=Y$15)*1)/SUMPRODUCT(ISNUMBER($G34:$P34)*1,$G$9:$P$9,($G$5:$P$5=Y$15)*1),0),IF(AND($E34&lt;&gt;"",Y$15&lt;&gt;""),"abs","")),"")</f>
        <v/>
      </c>
      <c r="Z34" s="46" t="str">
        <f>IF(Z$15&lt;&gt;"",IFERROR(ROUND(SUMPRODUCT($G34:$P34,$G$9:$P$9,($G$5:$P$5=Z$15)*1)/SUMPRODUCT(ISNUMBER($G34:$P34)*1,$G$9:$P$9,($G$5:$P$5=Z$15)*1),0),IF(AND($E34&lt;&gt;"",Z$15&lt;&gt;""),"abs","")),"")</f>
        <v/>
      </c>
      <c r="AA34" s="46" t="str">
        <f>IF(AA$15&lt;&gt;"",IFERROR(ROUND(SUMPRODUCT($G34:$P34,$G$9:$P$9,($G$5:$P$5=AA$15)*1)/SUMPRODUCT(ISNUMBER($G34:$P34)*1,$G$9:$P$9,($G$5:$P$5=AA$15)*1),0),IF(AND($E34&lt;&gt;"",AA$15&lt;&gt;""),"abs","")),"")</f>
        <v/>
      </c>
      <c r="AB34" s="46" t="str">
        <f>IF(AB$15&lt;&gt;"",IFERROR(ROUND(SUMPRODUCT($G34:$P34,$G$9:$P$9,($G$5:$P$5=AB$15)*1)/SUMPRODUCT(ISNUMBER($G34:$P34)*1,$G$9:$P$9,($G$5:$P$5=AB$15)*1),0),IF(AND($E34&lt;&gt;"",AB$15&lt;&gt;""),"abs","")),"")</f>
        <v/>
      </c>
      <c r="AC34" s="46" t="str">
        <f>IF(AC$15&lt;&gt;"",IFERROR(ROUND(SUMPRODUCT($G34:$P34,$G$9:$P$9,($G$5:$P$5=AC$15)*1)/SUMPRODUCT(ISNUMBER($G34:$P34)*1,$G$9:$P$9,($G$5:$P$5=AC$15)*1),0),IF(AND($E34&lt;&gt;"",AC$15&lt;&gt;""),"abs","")),"")</f>
        <v/>
      </c>
      <c r="AD34" s="46" t="str">
        <f>IF(AD$15&lt;&gt;"",IFERROR(ROUND(SUMPRODUCT($G34:$P34,$G$9:$P$9,($G$5:$P$5=AD$15)*1)/SUMPRODUCT(ISNUMBER($G34:$P34)*1,$G$9:$P$9,($G$5:$P$5=AD$15)*1),0),IF(AND($E34&lt;&gt;"",AD$15&lt;&gt;""),"abs","")),"")</f>
        <v/>
      </c>
      <c r="AE34" s="46" t="str">
        <f>IF(AE$15&lt;&gt;"",IFERROR(ROUND(SUMPRODUCT($G34:$P34,$G$9:$P$9,($G$5:$P$5=AE$15)*1)/SUMPRODUCT(ISNUMBER($G34:$P34)*1,$G$9:$P$9,($G$5:$P$5=AE$15)*1),0),IF(AND($E34&lt;&gt;"",AE$15&lt;&gt;""),"abs","")),"")</f>
        <v/>
      </c>
      <c r="AF34" s="46" t="str">
        <f>IF(AF$15&lt;&gt;"",IFERROR(ROUND(SUMPRODUCT($G34:$P34,$G$9:$P$9,($G$5:$P$5=AF$15)*1)/SUMPRODUCT(ISNUMBER($G34:$P34)*1,$G$9:$P$9,($G$5:$P$5=AF$15)*1),0),IF(AND($E34&lt;&gt;"",AF$15&lt;&gt;""),"abs","")),"")</f>
        <v/>
      </c>
    </row>
    <row r="35" spans="1:32" ht="21" customHeight="1" x14ac:dyDescent="0.3">
      <c r="A35" s="10">
        <v>19</v>
      </c>
      <c r="B35" s="10">
        <f t="shared" si="2"/>
        <v>1</v>
      </c>
      <c r="C35" s="10"/>
      <c r="D35" s="47" t="str">
        <f t="shared" ca="1" si="3"/>
        <v/>
      </c>
      <c r="E35" s="41"/>
      <c r="F35" s="75"/>
      <c r="G35" s="48"/>
      <c r="H35" s="48"/>
      <c r="I35" s="49"/>
      <c r="J35" s="49"/>
      <c r="K35" s="49"/>
      <c r="L35" s="49"/>
      <c r="M35" s="49"/>
      <c r="N35" s="43"/>
      <c r="O35" s="43"/>
      <c r="P35" s="43"/>
      <c r="Q35" s="44" t="str">
        <f t="array" ref="Q35">IFERROR(MROUND((SUMPRODUCT($G35:$P35,$G$9:$P$9,($G$7:$P$7="")*1)+SUMPRODUCT(($G35:$P35&gt;1.5)*1,$G$9:$P$9,($G$7:$P$7&lt;&gt;"")*1*IFERROR(($G35:$P35-1.5),0)))/SUMPRODUCT((ISNUMBER($G35:$P35))*1,$G$9:$P$9,($G$7:$P$7="")*1)/3*$R$2,0.5),"")</f>
        <v/>
      </c>
      <c r="R35" s="50"/>
      <c r="S35" s="10"/>
      <c r="T35" s="51"/>
      <c r="U35" s="10"/>
      <c r="V35" s="79" t="str">
        <f>IF(AND(E35&lt;&gt;"",Q35=""),"abs",Q35)</f>
        <v/>
      </c>
      <c r="W35" s="46" t="str">
        <f>IF(W$15&lt;&gt;"",IFERROR(ROUND(SUMPRODUCT($G35:$P35,$G$9:$P$9,($G$5:$P$5=W$15)*1)/SUMPRODUCT(ISNUMBER($G35:$P35)*1,$G$9:$P$9,($G$5:$P$5=W$15)*1),0),IF(AND($E35&lt;&gt;"",W$15&lt;&gt;""),"abs","")),"")</f>
        <v/>
      </c>
      <c r="X35" s="46" t="str">
        <f>IF(X$15&lt;&gt;"",IFERROR(ROUND(SUMPRODUCT($G35:$P35,$G$9:$P$9,($G$5:$P$5=X$15)*1)/SUMPRODUCT(ISNUMBER($G35:$P35)*1,$G$9:$P$9,($G$5:$P$5=X$15)*1),0),IF(AND($E35&lt;&gt;"",X$15&lt;&gt;""),"abs","")),"")</f>
        <v/>
      </c>
      <c r="Y35" s="46" t="str">
        <f>IF(Y$15&lt;&gt;"",IFERROR(ROUND(SUMPRODUCT($G35:$P35,$G$9:$P$9,($G$5:$P$5=Y$15)*1)/SUMPRODUCT(ISNUMBER($G35:$P35)*1,$G$9:$P$9,($G$5:$P$5=Y$15)*1),0),IF(AND($E35&lt;&gt;"",Y$15&lt;&gt;""),"abs","")),"")</f>
        <v/>
      </c>
      <c r="Z35" s="46" t="str">
        <f>IF(Z$15&lt;&gt;"",IFERROR(ROUND(SUMPRODUCT($G35:$P35,$G$9:$P$9,($G$5:$P$5=Z$15)*1)/SUMPRODUCT(ISNUMBER($G35:$P35)*1,$G$9:$P$9,($G$5:$P$5=Z$15)*1),0),IF(AND($E35&lt;&gt;"",Z$15&lt;&gt;""),"abs","")),"")</f>
        <v/>
      </c>
      <c r="AA35" s="46" t="str">
        <f>IF(AA$15&lt;&gt;"",IFERROR(ROUND(SUMPRODUCT($G35:$P35,$G$9:$P$9,($G$5:$P$5=AA$15)*1)/SUMPRODUCT(ISNUMBER($G35:$P35)*1,$G$9:$P$9,($G$5:$P$5=AA$15)*1),0),IF(AND($E35&lt;&gt;"",AA$15&lt;&gt;""),"abs","")),"")</f>
        <v/>
      </c>
      <c r="AB35" s="46" t="str">
        <f>IF(AB$15&lt;&gt;"",IFERROR(ROUND(SUMPRODUCT($G35:$P35,$G$9:$P$9,($G$5:$P$5=AB$15)*1)/SUMPRODUCT(ISNUMBER($G35:$P35)*1,$G$9:$P$9,($G$5:$P$5=AB$15)*1),0),IF(AND($E35&lt;&gt;"",AB$15&lt;&gt;""),"abs","")),"")</f>
        <v/>
      </c>
      <c r="AC35" s="46" t="str">
        <f>IF(AC$15&lt;&gt;"",IFERROR(ROUND(SUMPRODUCT($G35:$P35,$G$9:$P$9,($G$5:$P$5=AC$15)*1)/SUMPRODUCT(ISNUMBER($G35:$P35)*1,$G$9:$P$9,($G$5:$P$5=AC$15)*1),0),IF(AND($E35&lt;&gt;"",AC$15&lt;&gt;""),"abs","")),"")</f>
        <v/>
      </c>
      <c r="AD35" s="46" t="str">
        <f>IF(AD$15&lt;&gt;"",IFERROR(ROUND(SUMPRODUCT($G35:$P35,$G$9:$P$9,($G$5:$P$5=AD$15)*1)/SUMPRODUCT(ISNUMBER($G35:$P35)*1,$G$9:$P$9,($G$5:$P$5=AD$15)*1),0),IF(AND($E35&lt;&gt;"",AD$15&lt;&gt;""),"abs","")),"")</f>
        <v/>
      </c>
      <c r="AE35" s="46" t="str">
        <f>IF(AE$15&lt;&gt;"",IFERROR(ROUND(SUMPRODUCT($G35:$P35,$G$9:$P$9,($G$5:$P$5=AE$15)*1)/SUMPRODUCT(ISNUMBER($G35:$P35)*1,$G$9:$P$9,($G$5:$P$5=AE$15)*1),0),IF(AND($E35&lt;&gt;"",AE$15&lt;&gt;""),"abs","")),"")</f>
        <v/>
      </c>
      <c r="AF35" s="46" t="str">
        <f>IF(AF$15&lt;&gt;"",IFERROR(ROUND(SUMPRODUCT($G35:$P35,$G$9:$P$9,($G$5:$P$5=AF$15)*1)/SUMPRODUCT(ISNUMBER($G35:$P35)*1,$G$9:$P$9,($G$5:$P$5=AF$15)*1),0),IF(AND($E35&lt;&gt;"",AF$15&lt;&gt;""),"abs","")),"")</f>
        <v/>
      </c>
    </row>
    <row r="36" spans="1:32" ht="21" customHeight="1" x14ac:dyDescent="0.3">
      <c r="A36" s="10">
        <v>20</v>
      </c>
      <c r="B36" s="10">
        <f t="shared" si="2"/>
        <v>2</v>
      </c>
      <c r="C36" s="10"/>
      <c r="D36" s="47" t="str">
        <f t="shared" ca="1" si="3"/>
        <v/>
      </c>
      <c r="E36" s="41"/>
      <c r="F36" s="75"/>
      <c r="G36" s="48"/>
      <c r="H36" s="48"/>
      <c r="I36" s="49"/>
      <c r="J36" s="49"/>
      <c r="K36" s="49"/>
      <c r="L36" s="49"/>
      <c r="M36" s="49"/>
      <c r="N36" s="43"/>
      <c r="O36" s="43"/>
      <c r="P36" s="43"/>
      <c r="Q36" s="44" t="str">
        <f t="array" ref="Q36">IFERROR(MROUND((SUMPRODUCT($G36:$P36,$G$9:$P$9,($G$7:$P$7="")*1)+SUMPRODUCT(($G36:$P36&gt;1.5)*1,$G$9:$P$9,($G$7:$P$7&lt;&gt;"")*1*IFERROR(($G36:$P36-1.5),0)))/SUMPRODUCT((ISNUMBER($G36:$P36))*1,$G$9:$P$9,($G$7:$P$7="")*1)/3*$R$2,0.5),"")</f>
        <v/>
      </c>
      <c r="R36" s="50"/>
      <c r="S36" s="10"/>
      <c r="T36" s="51"/>
      <c r="U36" s="10"/>
      <c r="V36" s="79" t="str">
        <f>IF(AND(E36&lt;&gt;"",Q36=""),"abs",Q36)</f>
        <v/>
      </c>
      <c r="W36" s="46" t="str">
        <f>IF(W$15&lt;&gt;"",IFERROR(ROUND(SUMPRODUCT($G36:$P36,$G$9:$P$9,($G$5:$P$5=W$15)*1)/SUMPRODUCT(ISNUMBER($G36:$P36)*1,$G$9:$P$9,($G$5:$P$5=W$15)*1),0),IF(AND($E36&lt;&gt;"",W$15&lt;&gt;""),"abs","")),"")</f>
        <v/>
      </c>
      <c r="X36" s="46" t="str">
        <f>IF(X$15&lt;&gt;"",IFERROR(ROUND(SUMPRODUCT($G36:$P36,$G$9:$P$9,($G$5:$P$5=X$15)*1)/SUMPRODUCT(ISNUMBER($G36:$P36)*1,$G$9:$P$9,($G$5:$P$5=X$15)*1),0),IF(AND($E36&lt;&gt;"",X$15&lt;&gt;""),"abs","")),"")</f>
        <v/>
      </c>
      <c r="Y36" s="46" t="str">
        <f>IF(Y$15&lt;&gt;"",IFERROR(ROUND(SUMPRODUCT($G36:$P36,$G$9:$P$9,($G$5:$P$5=Y$15)*1)/SUMPRODUCT(ISNUMBER($G36:$P36)*1,$G$9:$P$9,($G$5:$P$5=Y$15)*1),0),IF(AND($E36&lt;&gt;"",Y$15&lt;&gt;""),"abs","")),"")</f>
        <v/>
      </c>
      <c r="Z36" s="46" t="str">
        <f>IF(Z$15&lt;&gt;"",IFERROR(ROUND(SUMPRODUCT($G36:$P36,$G$9:$P$9,($G$5:$P$5=Z$15)*1)/SUMPRODUCT(ISNUMBER($G36:$P36)*1,$G$9:$P$9,($G$5:$P$5=Z$15)*1),0),IF(AND($E36&lt;&gt;"",Z$15&lt;&gt;""),"abs","")),"")</f>
        <v/>
      </c>
      <c r="AA36" s="46" t="str">
        <f>IF(AA$15&lt;&gt;"",IFERROR(ROUND(SUMPRODUCT($G36:$P36,$G$9:$P$9,($G$5:$P$5=AA$15)*1)/SUMPRODUCT(ISNUMBER($G36:$P36)*1,$G$9:$P$9,($G$5:$P$5=AA$15)*1),0),IF(AND($E36&lt;&gt;"",AA$15&lt;&gt;""),"abs","")),"")</f>
        <v/>
      </c>
      <c r="AB36" s="46" t="str">
        <f>IF(AB$15&lt;&gt;"",IFERROR(ROUND(SUMPRODUCT($G36:$P36,$G$9:$P$9,($G$5:$P$5=AB$15)*1)/SUMPRODUCT(ISNUMBER($G36:$P36)*1,$G$9:$P$9,($G$5:$P$5=AB$15)*1),0),IF(AND($E36&lt;&gt;"",AB$15&lt;&gt;""),"abs","")),"")</f>
        <v/>
      </c>
      <c r="AC36" s="46" t="str">
        <f>IF(AC$15&lt;&gt;"",IFERROR(ROUND(SUMPRODUCT($G36:$P36,$G$9:$P$9,($G$5:$P$5=AC$15)*1)/SUMPRODUCT(ISNUMBER($G36:$P36)*1,$G$9:$P$9,($G$5:$P$5=AC$15)*1),0),IF(AND($E36&lt;&gt;"",AC$15&lt;&gt;""),"abs","")),"")</f>
        <v/>
      </c>
      <c r="AD36" s="46" t="str">
        <f>IF(AD$15&lt;&gt;"",IFERROR(ROUND(SUMPRODUCT($G36:$P36,$G$9:$P$9,($G$5:$P$5=AD$15)*1)/SUMPRODUCT(ISNUMBER($G36:$P36)*1,$G$9:$P$9,($G$5:$P$5=AD$15)*1),0),IF(AND($E36&lt;&gt;"",AD$15&lt;&gt;""),"abs","")),"")</f>
        <v/>
      </c>
      <c r="AE36" s="46" t="str">
        <f>IF(AE$15&lt;&gt;"",IFERROR(ROUND(SUMPRODUCT($G36:$P36,$G$9:$P$9,($G$5:$P$5=AE$15)*1)/SUMPRODUCT(ISNUMBER($G36:$P36)*1,$G$9:$P$9,($G$5:$P$5=AE$15)*1),0),IF(AND($E36&lt;&gt;"",AE$15&lt;&gt;""),"abs","")),"")</f>
        <v/>
      </c>
      <c r="AF36" s="46" t="str">
        <f>IF(AF$15&lt;&gt;"",IFERROR(ROUND(SUMPRODUCT($G36:$P36,$G$9:$P$9,($G$5:$P$5=AF$15)*1)/SUMPRODUCT(ISNUMBER($G36:$P36)*1,$G$9:$P$9,($G$5:$P$5=AF$15)*1),0),IF(AND($E36&lt;&gt;"",AF$15&lt;&gt;""),"abs","")),"")</f>
        <v/>
      </c>
    </row>
    <row r="37" spans="1:32" ht="21" customHeight="1" x14ac:dyDescent="0.3">
      <c r="A37" s="10">
        <v>21</v>
      </c>
      <c r="B37" s="10">
        <f t="shared" si="2"/>
        <v>3</v>
      </c>
      <c r="C37" s="10"/>
      <c r="D37" s="47" t="str">
        <f t="shared" ca="1" si="3"/>
        <v/>
      </c>
      <c r="E37" s="41"/>
      <c r="F37" s="75"/>
      <c r="G37" s="48"/>
      <c r="H37" s="48"/>
      <c r="I37" s="49"/>
      <c r="J37" s="49"/>
      <c r="K37" s="49"/>
      <c r="L37" s="49"/>
      <c r="M37" s="49"/>
      <c r="N37" s="43"/>
      <c r="O37" s="43"/>
      <c r="P37" s="43"/>
      <c r="Q37" s="44" t="str">
        <f t="array" ref="Q37">IFERROR(MROUND((SUMPRODUCT($G37:$P37,$G$9:$P$9,($G$7:$P$7="")*1)+SUMPRODUCT(($G37:$P37&gt;1.5)*1,$G$9:$P$9,($G$7:$P$7&lt;&gt;"")*1*IFERROR(($G37:$P37-1.5),0)))/SUMPRODUCT((ISNUMBER($G37:$P37))*1,$G$9:$P$9,($G$7:$P$7="")*1)/3*$R$2,0.5),"")</f>
        <v/>
      </c>
      <c r="R37" s="50"/>
      <c r="S37" s="10"/>
      <c r="T37" s="51"/>
      <c r="U37" s="10"/>
      <c r="V37" s="79" t="str">
        <f>IF(AND(E37&lt;&gt;"",Q37=""),"abs",Q37)</f>
        <v/>
      </c>
      <c r="W37" s="46" t="str">
        <f>IF(W$15&lt;&gt;"",IFERROR(ROUND(SUMPRODUCT($G37:$P37,$G$9:$P$9,($G$5:$P$5=W$15)*1)/SUMPRODUCT(ISNUMBER($G37:$P37)*1,$G$9:$P$9,($G$5:$P$5=W$15)*1),0),IF(AND($E37&lt;&gt;"",W$15&lt;&gt;""),"abs","")),"")</f>
        <v/>
      </c>
      <c r="X37" s="46" t="str">
        <f>IF(X$15&lt;&gt;"",IFERROR(ROUND(SUMPRODUCT($G37:$P37,$G$9:$P$9,($G$5:$P$5=X$15)*1)/SUMPRODUCT(ISNUMBER($G37:$P37)*1,$G$9:$P$9,($G$5:$P$5=X$15)*1),0),IF(AND($E37&lt;&gt;"",X$15&lt;&gt;""),"abs","")),"")</f>
        <v/>
      </c>
      <c r="Y37" s="46" t="str">
        <f>IF(Y$15&lt;&gt;"",IFERROR(ROUND(SUMPRODUCT($G37:$P37,$G$9:$P$9,($G$5:$P$5=Y$15)*1)/SUMPRODUCT(ISNUMBER($G37:$P37)*1,$G$9:$P$9,($G$5:$P$5=Y$15)*1),0),IF(AND($E37&lt;&gt;"",Y$15&lt;&gt;""),"abs","")),"")</f>
        <v/>
      </c>
      <c r="Z37" s="46" t="str">
        <f>IF(Z$15&lt;&gt;"",IFERROR(ROUND(SUMPRODUCT($G37:$P37,$G$9:$P$9,($G$5:$P$5=Z$15)*1)/SUMPRODUCT(ISNUMBER($G37:$P37)*1,$G$9:$P$9,($G$5:$P$5=Z$15)*1),0),IF(AND($E37&lt;&gt;"",Z$15&lt;&gt;""),"abs","")),"")</f>
        <v/>
      </c>
      <c r="AA37" s="46" t="str">
        <f>IF(AA$15&lt;&gt;"",IFERROR(ROUND(SUMPRODUCT($G37:$P37,$G$9:$P$9,($G$5:$P$5=AA$15)*1)/SUMPRODUCT(ISNUMBER($G37:$P37)*1,$G$9:$P$9,($G$5:$P$5=AA$15)*1),0),IF(AND($E37&lt;&gt;"",AA$15&lt;&gt;""),"abs","")),"")</f>
        <v/>
      </c>
      <c r="AB37" s="46" t="str">
        <f>IF(AB$15&lt;&gt;"",IFERROR(ROUND(SUMPRODUCT($G37:$P37,$G$9:$P$9,($G$5:$P$5=AB$15)*1)/SUMPRODUCT(ISNUMBER($G37:$P37)*1,$G$9:$P$9,($G$5:$P$5=AB$15)*1),0),IF(AND($E37&lt;&gt;"",AB$15&lt;&gt;""),"abs","")),"")</f>
        <v/>
      </c>
      <c r="AC37" s="46" t="str">
        <f>IF(AC$15&lt;&gt;"",IFERROR(ROUND(SUMPRODUCT($G37:$P37,$G$9:$P$9,($G$5:$P$5=AC$15)*1)/SUMPRODUCT(ISNUMBER($G37:$P37)*1,$G$9:$P$9,($G$5:$P$5=AC$15)*1),0),IF(AND($E37&lt;&gt;"",AC$15&lt;&gt;""),"abs","")),"")</f>
        <v/>
      </c>
      <c r="AD37" s="46" t="str">
        <f>IF(AD$15&lt;&gt;"",IFERROR(ROUND(SUMPRODUCT($G37:$P37,$G$9:$P$9,($G$5:$P$5=AD$15)*1)/SUMPRODUCT(ISNUMBER($G37:$P37)*1,$G$9:$P$9,($G$5:$P$5=AD$15)*1),0),IF(AND($E37&lt;&gt;"",AD$15&lt;&gt;""),"abs","")),"")</f>
        <v/>
      </c>
      <c r="AE37" s="46" t="str">
        <f>IF(AE$15&lt;&gt;"",IFERROR(ROUND(SUMPRODUCT($G37:$P37,$G$9:$P$9,($G$5:$P$5=AE$15)*1)/SUMPRODUCT(ISNUMBER($G37:$P37)*1,$G$9:$P$9,($G$5:$P$5=AE$15)*1),0),IF(AND($E37&lt;&gt;"",AE$15&lt;&gt;""),"abs","")),"")</f>
        <v/>
      </c>
      <c r="AF37" s="46" t="str">
        <f>IF(AF$15&lt;&gt;"",IFERROR(ROUND(SUMPRODUCT($G37:$P37,$G$9:$P$9,($G$5:$P$5=AF$15)*1)/SUMPRODUCT(ISNUMBER($G37:$P37)*1,$G$9:$P$9,($G$5:$P$5=AF$15)*1),0),IF(AND($E37&lt;&gt;"",AF$15&lt;&gt;""),"abs","")),"")</f>
        <v/>
      </c>
    </row>
    <row r="38" spans="1:32" ht="21" customHeight="1" x14ac:dyDescent="0.3">
      <c r="A38" s="10">
        <v>22</v>
      </c>
      <c r="B38" s="10">
        <f t="shared" si="2"/>
        <v>4</v>
      </c>
      <c r="C38" s="10"/>
      <c r="D38" s="47" t="str">
        <f t="shared" ca="1" si="3"/>
        <v/>
      </c>
      <c r="E38" s="41"/>
      <c r="F38" s="75"/>
      <c r="G38" s="53"/>
      <c r="H38" s="53"/>
      <c r="I38" s="54"/>
      <c r="J38" s="54"/>
      <c r="K38" s="54"/>
      <c r="L38" s="54"/>
      <c r="M38" s="54"/>
      <c r="N38" s="113"/>
      <c r="O38" s="113"/>
      <c r="P38" s="43"/>
      <c r="Q38" s="44" t="str">
        <f t="array" ref="Q38">IFERROR(MROUND((SUMPRODUCT($G38:$P38,$G$9:$P$9,($G$7:$P$7="")*1)+SUMPRODUCT(($G38:$P38&gt;1.5)*1,$G$9:$P$9,($G$7:$P$7&lt;&gt;"")*1*IFERROR(($G38:$P38-1.5),0)))/SUMPRODUCT((ISNUMBER($G38:$P38))*1,$G$9:$P$9,($G$7:$P$7="")*1)/3*$R$2,0.5),"")</f>
        <v/>
      </c>
      <c r="R38" s="50"/>
      <c r="S38" s="10"/>
      <c r="T38" s="51"/>
      <c r="U38" s="10"/>
      <c r="V38" s="79" t="str">
        <f>IF(AND(E38&lt;&gt;"",Q38=""),"abs",Q38)</f>
        <v/>
      </c>
      <c r="W38" s="46" t="str">
        <f>IF(W$15&lt;&gt;"",IFERROR(ROUND(SUMPRODUCT($G38:$P38,$G$9:$P$9,($G$5:$P$5=W$15)*1)/SUMPRODUCT(ISNUMBER($G38:$P38)*1,$G$9:$P$9,($G$5:$P$5=W$15)*1),0),IF(AND($E38&lt;&gt;"",W$15&lt;&gt;""),"abs","")),"")</f>
        <v/>
      </c>
      <c r="X38" s="46" t="str">
        <f>IF(X$15&lt;&gt;"",IFERROR(ROUND(SUMPRODUCT($G38:$P38,$G$9:$P$9,($G$5:$P$5=X$15)*1)/SUMPRODUCT(ISNUMBER($G38:$P38)*1,$G$9:$P$9,($G$5:$P$5=X$15)*1),0),IF(AND($E38&lt;&gt;"",X$15&lt;&gt;""),"abs","")),"")</f>
        <v/>
      </c>
      <c r="Y38" s="46" t="str">
        <f>IF(Y$15&lt;&gt;"",IFERROR(ROUND(SUMPRODUCT($G38:$P38,$G$9:$P$9,($G$5:$P$5=Y$15)*1)/SUMPRODUCT(ISNUMBER($G38:$P38)*1,$G$9:$P$9,($G$5:$P$5=Y$15)*1),0),IF(AND($E38&lt;&gt;"",Y$15&lt;&gt;""),"abs","")),"")</f>
        <v/>
      </c>
      <c r="Z38" s="46" t="str">
        <f>IF(Z$15&lt;&gt;"",IFERROR(ROUND(SUMPRODUCT($G38:$P38,$G$9:$P$9,($G$5:$P$5=Z$15)*1)/SUMPRODUCT(ISNUMBER($G38:$P38)*1,$G$9:$P$9,($G$5:$P$5=Z$15)*1),0),IF(AND($E38&lt;&gt;"",Z$15&lt;&gt;""),"abs","")),"")</f>
        <v/>
      </c>
      <c r="AA38" s="46" t="str">
        <f>IF(AA$15&lt;&gt;"",IFERROR(ROUND(SUMPRODUCT($G38:$P38,$G$9:$P$9,($G$5:$P$5=AA$15)*1)/SUMPRODUCT(ISNUMBER($G38:$P38)*1,$G$9:$P$9,($G$5:$P$5=AA$15)*1),0),IF(AND($E38&lt;&gt;"",AA$15&lt;&gt;""),"abs","")),"")</f>
        <v/>
      </c>
      <c r="AB38" s="46" t="str">
        <f>IF(AB$15&lt;&gt;"",IFERROR(ROUND(SUMPRODUCT($G38:$P38,$G$9:$P$9,($G$5:$P$5=AB$15)*1)/SUMPRODUCT(ISNUMBER($G38:$P38)*1,$G$9:$P$9,($G$5:$P$5=AB$15)*1),0),IF(AND($E38&lt;&gt;"",AB$15&lt;&gt;""),"abs","")),"")</f>
        <v/>
      </c>
      <c r="AC38" s="46" t="str">
        <f>IF(AC$15&lt;&gt;"",IFERROR(ROUND(SUMPRODUCT($G38:$P38,$G$9:$P$9,($G$5:$P$5=AC$15)*1)/SUMPRODUCT(ISNUMBER($G38:$P38)*1,$G$9:$P$9,($G$5:$P$5=AC$15)*1),0),IF(AND($E38&lt;&gt;"",AC$15&lt;&gt;""),"abs","")),"")</f>
        <v/>
      </c>
      <c r="AD38" s="46" t="str">
        <f>IF(AD$15&lt;&gt;"",IFERROR(ROUND(SUMPRODUCT($G38:$P38,$G$9:$P$9,($G$5:$P$5=AD$15)*1)/SUMPRODUCT(ISNUMBER($G38:$P38)*1,$G$9:$P$9,($G$5:$P$5=AD$15)*1),0),IF(AND($E38&lt;&gt;"",AD$15&lt;&gt;""),"abs","")),"")</f>
        <v/>
      </c>
      <c r="AE38" s="46" t="str">
        <f>IF(AE$15&lt;&gt;"",IFERROR(ROUND(SUMPRODUCT($G38:$P38,$G$9:$P$9,($G$5:$P$5=AE$15)*1)/SUMPRODUCT(ISNUMBER($G38:$P38)*1,$G$9:$P$9,($G$5:$P$5=AE$15)*1),0),IF(AND($E38&lt;&gt;"",AE$15&lt;&gt;""),"abs","")),"")</f>
        <v/>
      </c>
      <c r="AF38" s="46" t="str">
        <f>IF(AF$15&lt;&gt;"",IFERROR(ROUND(SUMPRODUCT($G38:$P38,$G$9:$P$9,($G$5:$P$5=AF$15)*1)/SUMPRODUCT(ISNUMBER($G38:$P38)*1,$G$9:$P$9,($G$5:$P$5=AF$15)*1),0),IF(AND($E38&lt;&gt;"",AF$15&lt;&gt;""),"abs","")),"")</f>
        <v/>
      </c>
    </row>
    <row r="39" spans="1:32" ht="21" customHeight="1" x14ac:dyDescent="0.3">
      <c r="A39" s="10">
        <v>23</v>
      </c>
      <c r="B39" s="10">
        <f t="shared" si="2"/>
        <v>5</v>
      </c>
      <c r="C39" s="10"/>
      <c r="D39" s="47" t="str">
        <f t="shared" ca="1" si="3"/>
        <v/>
      </c>
      <c r="E39" s="41"/>
      <c r="F39" s="75"/>
      <c r="G39" s="48"/>
      <c r="H39" s="48"/>
      <c r="I39" s="49"/>
      <c r="J39" s="49"/>
      <c r="K39" s="49"/>
      <c r="L39" s="49"/>
      <c r="M39" s="49"/>
      <c r="N39" s="43"/>
      <c r="O39" s="43"/>
      <c r="P39" s="43"/>
      <c r="Q39" s="44" t="str">
        <f t="array" ref="Q39">IFERROR(MROUND((SUMPRODUCT($G39:$P39,$G$9:$P$9,($G$7:$P$7="")*1)+SUMPRODUCT(($G39:$P39&gt;1.5)*1,$G$9:$P$9,($G$7:$P$7&lt;&gt;"")*1*IFERROR(($G39:$P39-1.5),0)))/SUMPRODUCT((ISNUMBER($G39:$P39))*1,$G$9:$P$9,($G$7:$P$7="")*1)/3*$R$2,0.5),"")</f>
        <v/>
      </c>
      <c r="R39" s="50"/>
      <c r="S39" s="10"/>
      <c r="T39" s="10"/>
      <c r="U39" s="10" t="str">
        <f>IFERROR(MROUND((SUMPRODUCT(($G39:$P39&gt;(Q39/$R$2))*(#REF!&lt;&gt;1)*$G39:$P39*$G$9:$P$9))/SUMPRODUCT((ISNUMBER($G39:$P39))*($G39:$P39&gt;(Q39/$R$2))*$G$9:$P$9)/3*$R$2,0.5),"")</f>
        <v/>
      </c>
      <c r="V39" s="79" t="str">
        <f>IF(AND(E39&lt;&gt;"",Q39=""),"abs",Q39)</f>
        <v/>
      </c>
      <c r="W39" s="46" t="str">
        <f>IF(W$15&lt;&gt;"",IFERROR(ROUND(SUMPRODUCT($G39:$P39,$G$9:$P$9,($G$5:$P$5=W$15)*1)/SUMPRODUCT(ISNUMBER($G39:$P39)*1,$G$9:$P$9,($G$5:$P$5=W$15)*1),0),IF(AND($E39&lt;&gt;"",W$15&lt;&gt;""),"abs","")),"")</f>
        <v/>
      </c>
      <c r="X39" s="46" t="str">
        <f>IF(X$15&lt;&gt;"",IFERROR(ROUND(SUMPRODUCT($G39:$P39,$G$9:$P$9,($G$5:$P$5=X$15)*1)/SUMPRODUCT(ISNUMBER($G39:$P39)*1,$G$9:$P$9,($G$5:$P$5=X$15)*1),0),IF(AND($E39&lt;&gt;"",X$15&lt;&gt;""),"abs","")),"")</f>
        <v/>
      </c>
      <c r="Y39" s="46" t="str">
        <f>IF(Y$15&lt;&gt;"",IFERROR(ROUND(SUMPRODUCT($G39:$P39,$G$9:$P$9,($G$5:$P$5=Y$15)*1)/SUMPRODUCT(ISNUMBER($G39:$P39)*1,$G$9:$P$9,($G$5:$P$5=Y$15)*1),0),IF(AND($E39&lt;&gt;"",Y$15&lt;&gt;""),"abs","")),"")</f>
        <v/>
      </c>
      <c r="Z39" s="46" t="str">
        <f>IF(Z$15&lt;&gt;"",IFERROR(ROUND(SUMPRODUCT($G39:$P39,$G$9:$P$9,($G$5:$P$5=Z$15)*1)/SUMPRODUCT(ISNUMBER($G39:$P39)*1,$G$9:$P$9,($G$5:$P$5=Z$15)*1),0),IF(AND($E39&lt;&gt;"",Z$15&lt;&gt;""),"abs","")),"")</f>
        <v/>
      </c>
      <c r="AA39" s="46" t="str">
        <f>IF(AA$15&lt;&gt;"",IFERROR(ROUND(SUMPRODUCT($G39:$P39,$G$9:$P$9,($G$5:$P$5=AA$15)*1)/SUMPRODUCT(ISNUMBER($G39:$P39)*1,$G$9:$P$9,($G$5:$P$5=AA$15)*1),0),IF(AND($E39&lt;&gt;"",AA$15&lt;&gt;""),"abs","")),"")</f>
        <v/>
      </c>
      <c r="AB39" s="46" t="str">
        <f>IF(AB$15&lt;&gt;"",IFERROR(ROUND(SUMPRODUCT($G39:$P39,$G$9:$P$9,($G$5:$P$5=AB$15)*1)/SUMPRODUCT(ISNUMBER($G39:$P39)*1,$G$9:$P$9,($G$5:$P$5=AB$15)*1),0),IF(AND($E39&lt;&gt;"",AB$15&lt;&gt;""),"abs","")),"")</f>
        <v/>
      </c>
      <c r="AC39" s="46" t="str">
        <f>IF(AC$15&lt;&gt;"",IFERROR(ROUND(SUMPRODUCT($G39:$P39,$G$9:$P$9,($G$5:$P$5=AC$15)*1)/SUMPRODUCT(ISNUMBER($G39:$P39)*1,$G$9:$P$9,($G$5:$P$5=AC$15)*1),0),IF(AND($E39&lt;&gt;"",AC$15&lt;&gt;""),"abs","")),"")</f>
        <v/>
      </c>
      <c r="AD39" s="46" t="str">
        <f>IF(AD$15&lt;&gt;"",IFERROR(ROUND(SUMPRODUCT($G39:$P39,$G$9:$P$9,($G$5:$P$5=AD$15)*1)/SUMPRODUCT(ISNUMBER($G39:$P39)*1,$G$9:$P$9,($G$5:$P$5=AD$15)*1),0),IF(AND($E39&lt;&gt;"",AD$15&lt;&gt;""),"abs","")),"")</f>
        <v/>
      </c>
      <c r="AE39" s="46" t="str">
        <f>IF(AE$15&lt;&gt;"",IFERROR(ROUND(SUMPRODUCT($G39:$P39,$G$9:$P$9,($G$5:$P$5=AE$15)*1)/SUMPRODUCT(ISNUMBER($G39:$P39)*1,$G$9:$P$9,($G$5:$P$5=AE$15)*1),0),IF(AND($E39&lt;&gt;"",AE$15&lt;&gt;""),"abs","")),"")</f>
        <v/>
      </c>
      <c r="AF39" s="46" t="str">
        <f>IF(AF$15&lt;&gt;"",IFERROR(ROUND(SUMPRODUCT($G39:$P39,$G$9:$P$9,($G$5:$P$5=AF$15)*1)/SUMPRODUCT(ISNUMBER($G39:$P39)*1,$G$9:$P$9,($G$5:$P$5=AF$15)*1),0),IF(AND($E39&lt;&gt;"",AF$15&lt;&gt;""),"abs","")),"")</f>
        <v/>
      </c>
    </row>
    <row r="40" spans="1:32" ht="21" customHeight="1" x14ac:dyDescent="0.3">
      <c r="A40" s="10">
        <v>24</v>
      </c>
      <c r="B40" s="10">
        <f t="shared" si="2"/>
        <v>0</v>
      </c>
      <c r="C40" s="10"/>
      <c r="D40" s="47" t="str">
        <f t="shared" ca="1" si="3"/>
        <v/>
      </c>
      <c r="E40" s="41"/>
      <c r="F40" s="75"/>
      <c r="G40" s="48"/>
      <c r="H40" s="48"/>
      <c r="I40" s="49"/>
      <c r="J40" s="49"/>
      <c r="K40" s="49"/>
      <c r="L40" s="49"/>
      <c r="M40" s="49"/>
      <c r="N40" s="43"/>
      <c r="O40" s="43"/>
      <c r="P40" s="43"/>
      <c r="Q40" s="44" t="str">
        <f t="array" ref="Q40">IFERROR(MROUND((SUMPRODUCT($G40:$P40,$G$9:$P$9,($G$7:$P$7="")*1)+SUMPRODUCT(($G40:$P40&gt;1.5)*1,$G$9:$P$9,($G$7:$P$7&lt;&gt;"")*1*IFERROR(($G40:$P40-1.5),0)))/SUMPRODUCT((ISNUMBER($G40:$P40))*1,$G$9:$P$9,($G$7:$P$7="")*1)/3*$R$2,0.5),"")</f>
        <v/>
      </c>
      <c r="R40" s="50"/>
      <c r="S40" s="10"/>
      <c r="T40" s="10"/>
      <c r="U40" s="10"/>
      <c r="V40" s="79" t="str">
        <f>IF(AND(E40&lt;&gt;"",Q40=""),"abs",Q40)</f>
        <v/>
      </c>
      <c r="W40" s="46" t="str">
        <f>IF(W$15&lt;&gt;"",IFERROR(ROUND(SUMPRODUCT($G40:$P40,$G$9:$P$9,($G$5:$P$5=W$15)*1)/SUMPRODUCT(ISNUMBER($G40:$P40)*1,$G$9:$P$9,($G$5:$P$5=W$15)*1),0),IF(AND($E40&lt;&gt;"",W$15&lt;&gt;""),"abs","")),"")</f>
        <v/>
      </c>
      <c r="X40" s="46" t="str">
        <f>IF(X$15&lt;&gt;"",IFERROR(ROUND(SUMPRODUCT($G40:$P40,$G$9:$P$9,($G$5:$P$5=X$15)*1)/SUMPRODUCT(ISNUMBER($G40:$P40)*1,$G$9:$P$9,($G$5:$P$5=X$15)*1),0),IF(AND($E40&lt;&gt;"",X$15&lt;&gt;""),"abs","")),"")</f>
        <v/>
      </c>
      <c r="Y40" s="46" t="str">
        <f>IF(Y$15&lt;&gt;"",IFERROR(ROUND(SUMPRODUCT($G40:$P40,$G$9:$P$9,($G$5:$P$5=Y$15)*1)/SUMPRODUCT(ISNUMBER($G40:$P40)*1,$G$9:$P$9,($G$5:$P$5=Y$15)*1),0),IF(AND($E40&lt;&gt;"",Y$15&lt;&gt;""),"abs","")),"")</f>
        <v/>
      </c>
      <c r="Z40" s="46" t="str">
        <f>IF(Z$15&lt;&gt;"",IFERROR(ROUND(SUMPRODUCT($G40:$P40,$G$9:$P$9,($G$5:$P$5=Z$15)*1)/SUMPRODUCT(ISNUMBER($G40:$P40)*1,$G$9:$P$9,($G$5:$P$5=Z$15)*1),0),IF(AND($E40&lt;&gt;"",Z$15&lt;&gt;""),"abs","")),"")</f>
        <v/>
      </c>
      <c r="AA40" s="46" t="str">
        <f>IF(AA$15&lt;&gt;"",IFERROR(ROUND(SUMPRODUCT($G40:$P40,$G$9:$P$9,($G$5:$P$5=AA$15)*1)/SUMPRODUCT(ISNUMBER($G40:$P40)*1,$G$9:$P$9,($G$5:$P$5=AA$15)*1),0),IF(AND($E40&lt;&gt;"",AA$15&lt;&gt;""),"abs","")),"")</f>
        <v/>
      </c>
      <c r="AB40" s="46" t="str">
        <f>IF(AB$15&lt;&gt;"",IFERROR(ROUND(SUMPRODUCT($G40:$P40,$G$9:$P$9,($G$5:$P$5=AB$15)*1)/SUMPRODUCT(ISNUMBER($G40:$P40)*1,$G$9:$P$9,($G$5:$P$5=AB$15)*1),0),IF(AND($E40&lt;&gt;"",AB$15&lt;&gt;""),"abs","")),"")</f>
        <v/>
      </c>
      <c r="AC40" s="46" t="str">
        <f>IF(AC$15&lt;&gt;"",IFERROR(ROUND(SUMPRODUCT($G40:$P40,$G$9:$P$9,($G$5:$P$5=AC$15)*1)/SUMPRODUCT(ISNUMBER($G40:$P40)*1,$G$9:$P$9,($G$5:$P$5=AC$15)*1),0),IF(AND($E40&lt;&gt;"",AC$15&lt;&gt;""),"abs","")),"")</f>
        <v/>
      </c>
      <c r="AD40" s="46" t="str">
        <f>IF(AD$15&lt;&gt;"",IFERROR(ROUND(SUMPRODUCT($G40:$P40,$G$9:$P$9,($G$5:$P$5=AD$15)*1)/SUMPRODUCT(ISNUMBER($G40:$P40)*1,$G$9:$P$9,($G$5:$P$5=AD$15)*1),0),IF(AND($E40&lt;&gt;"",AD$15&lt;&gt;""),"abs","")),"")</f>
        <v/>
      </c>
      <c r="AE40" s="46" t="str">
        <f>IF(AE$15&lt;&gt;"",IFERROR(ROUND(SUMPRODUCT($G40:$P40,$G$9:$P$9,($G$5:$P$5=AE$15)*1)/SUMPRODUCT(ISNUMBER($G40:$P40)*1,$G$9:$P$9,($G$5:$P$5=AE$15)*1),0),IF(AND($E40&lt;&gt;"",AE$15&lt;&gt;""),"abs","")),"")</f>
        <v/>
      </c>
      <c r="AF40" s="46" t="str">
        <f>IF(AF$15&lt;&gt;"",IFERROR(ROUND(SUMPRODUCT($G40:$P40,$G$9:$P$9,($G$5:$P$5=AF$15)*1)/SUMPRODUCT(ISNUMBER($G40:$P40)*1,$G$9:$P$9,($G$5:$P$5=AF$15)*1),0),IF(AND($E40&lt;&gt;"",AF$15&lt;&gt;""),"abs","")),"")</f>
        <v/>
      </c>
    </row>
    <row r="41" spans="1:32" ht="21" customHeight="1" x14ac:dyDescent="0.3">
      <c r="A41" s="10">
        <v>25</v>
      </c>
      <c r="B41" s="10">
        <f t="shared" si="2"/>
        <v>1</v>
      </c>
      <c r="C41" s="10"/>
      <c r="D41" s="47" t="str">
        <f t="shared" ca="1" si="3"/>
        <v/>
      </c>
      <c r="E41" s="41"/>
      <c r="F41" s="75"/>
      <c r="G41" s="48"/>
      <c r="H41" s="48"/>
      <c r="I41" s="49"/>
      <c r="J41" s="49"/>
      <c r="K41" s="49"/>
      <c r="L41" s="49"/>
      <c r="M41" s="49"/>
      <c r="N41" s="43"/>
      <c r="O41" s="43"/>
      <c r="P41" s="43"/>
      <c r="Q41" s="44" t="str">
        <f t="array" ref="Q41">IFERROR(MROUND((SUMPRODUCT($G41:$P41,$G$9:$P$9,($G$7:$P$7="")*1)+SUMPRODUCT(($G41:$P41&gt;1.5)*1,$G$9:$P$9,($G$7:$P$7&lt;&gt;"")*1*IFERROR(($G41:$P41-1.5),0)))/SUMPRODUCT((ISNUMBER($G41:$P41))*1,$G$9:$P$9,($G$7:$P$7="")*1)/3*$R$2,0.5),"")</f>
        <v/>
      </c>
      <c r="R41" s="50"/>
      <c r="S41" s="10"/>
      <c r="T41" s="10"/>
      <c r="U41" s="10"/>
      <c r="V41" s="79" t="str">
        <f>IF(AND(E41&lt;&gt;"",Q41=""),"abs",Q41)</f>
        <v/>
      </c>
      <c r="W41" s="46" t="str">
        <f>IF(W$15&lt;&gt;"",IFERROR(ROUND(SUMPRODUCT($G41:$P41,$G$9:$P$9,($G$5:$P$5=W$15)*1)/SUMPRODUCT(ISNUMBER($G41:$P41)*1,$G$9:$P$9,($G$5:$P$5=W$15)*1),0),IF(AND($E41&lt;&gt;"",W$15&lt;&gt;""),"abs","")),"")</f>
        <v/>
      </c>
      <c r="X41" s="46" t="str">
        <f>IF(X$15&lt;&gt;"",IFERROR(ROUND(SUMPRODUCT($G41:$P41,$G$9:$P$9,($G$5:$P$5=X$15)*1)/SUMPRODUCT(ISNUMBER($G41:$P41)*1,$G$9:$P$9,($G$5:$P$5=X$15)*1),0),IF(AND($E41&lt;&gt;"",X$15&lt;&gt;""),"abs","")),"")</f>
        <v/>
      </c>
      <c r="Y41" s="46" t="str">
        <f>IF(Y$15&lt;&gt;"",IFERROR(ROUND(SUMPRODUCT($G41:$P41,$G$9:$P$9,($G$5:$P$5=Y$15)*1)/SUMPRODUCT(ISNUMBER($G41:$P41)*1,$G$9:$P$9,($G$5:$P$5=Y$15)*1),0),IF(AND($E41&lt;&gt;"",Y$15&lt;&gt;""),"abs","")),"")</f>
        <v/>
      </c>
      <c r="Z41" s="46" t="str">
        <f>IF(Z$15&lt;&gt;"",IFERROR(ROUND(SUMPRODUCT($G41:$P41,$G$9:$P$9,($G$5:$P$5=Z$15)*1)/SUMPRODUCT(ISNUMBER($G41:$P41)*1,$G$9:$P$9,($G$5:$P$5=Z$15)*1),0),IF(AND($E41&lt;&gt;"",Z$15&lt;&gt;""),"abs","")),"")</f>
        <v/>
      </c>
      <c r="AA41" s="46" t="str">
        <f>IF(AA$15&lt;&gt;"",IFERROR(ROUND(SUMPRODUCT($G41:$P41,$G$9:$P$9,($G$5:$P$5=AA$15)*1)/SUMPRODUCT(ISNUMBER($G41:$P41)*1,$G$9:$P$9,($G$5:$P$5=AA$15)*1),0),IF(AND($E41&lt;&gt;"",AA$15&lt;&gt;""),"abs","")),"")</f>
        <v/>
      </c>
      <c r="AB41" s="46" t="str">
        <f>IF(AB$15&lt;&gt;"",IFERROR(ROUND(SUMPRODUCT($G41:$P41,$G$9:$P$9,($G$5:$P$5=AB$15)*1)/SUMPRODUCT(ISNUMBER($G41:$P41)*1,$G$9:$P$9,($G$5:$P$5=AB$15)*1),0),IF(AND($E41&lt;&gt;"",AB$15&lt;&gt;""),"abs","")),"")</f>
        <v/>
      </c>
      <c r="AC41" s="46" t="str">
        <f>IF(AC$15&lt;&gt;"",IFERROR(ROUND(SUMPRODUCT($G41:$P41,$G$9:$P$9,($G$5:$P$5=AC$15)*1)/SUMPRODUCT(ISNUMBER($G41:$P41)*1,$G$9:$P$9,($G$5:$P$5=AC$15)*1),0),IF(AND($E41&lt;&gt;"",AC$15&lt;&gt;""),"abs","")),"")</f>
        <v/>
      </c>
      <c r="AD41" s="46" t="str">
        <f>IF(AD$15&lt;&gt;"",IFERROR(ROUND(SUMPRODUCT($G41:$P41,$G$9:$P$9,($G$5:$P$5=AD$15)*1)/SUMPRODUCT(ISNUMBER($G41:$P41)*1,$G$9:$P$9,($G$5:$P$5=AD$15)*1),0),IF(AND($E41&lt;&gt;"",AD$15&lt;&gt;""),"abs","")),"")</f>
        <v/>
      </c>
      <c r="AE41" s="46" t="str">
        <f>IF(AE$15&lt;&gt;"",IFERROR(ROUND(SUMPRODUCT($G41:$P41,$G$9:$P$9,($G$5:$P$5=AE$15)*1)/SUMPRODUCT(ISNUMBER($G41:$P41)*1,$G$9:$P$9,($G$5:$P$5=AE$15)*1),0),IF(AND($E41&lt;&gt;"",AE$15&lt;&gt;""),"abs","")),"")</f>
        <v/>
      </c>
      <c r="AF41" s="46" t="str">
        <f>IF(AF$15&lt;&gt;"",IFERROR(ROUND(SUMPRODUCT($G41:$P41,$G$9:$P$9,($G$5:$P$5=AF$15)*1)/SUMPRODUCT(ISNUMBER($G41:$P41)*1,$G$9:$P$9,($G$5:$P$5=AF$15)*1),0),IF(AND($E41&lt;&gt;"",AF$15&lt;&gt;""),"abs","")),"")</f>
        <v/>
      </c>
    </row>
    <row r="42" spans="1:32" ht="21" customHeight="1" x14ac:dyDescent="0.3">
      <c r="A42" s="10">
        <v>26</v>
      </c>
      <c r="B42" s="10">
        <f t="shared" si="2"/>
        <v>2</v>
      </c>
      <c r="C42" s="10"/>
      <c r="D42" s="47" t="str">
        <f t="shared" ca="1" si="3"/>
        <v/>
      </c>
      <c r="E42" s="41"/>
      <c r="F42" s="75"/>
      <c r="G42" s="48"/>
      <c r="H42" s="48"/>
      <c r="I42" s="49"/>
      <c r="J42" s="49"/>
      <c r="K42" s="49"/>
      <c r="L42" s="49"/>
      <c r="M42" s="49"/>
      <c r="N42" s="43"/>
      <c r="O42" s="43"/>
      <c r="P42" s="43"/>
      <c r="Q42" s="44" t="str">
        <f t="array" ref="Q42">IFERROR(MROUND((SUMPRODUCT($G42:$P42,$G$9:$P$9,($G$7:$P$7="")*1)+SUMPRODUCT(($G42:$P42&gt;1.5)*1,$G$9:$P$9,($G$7:$P$7&lt;&gt;"")*1*IFERROR(($G42:$P42-1.5),0)))/SUMPRODUCT((ISNUMBER($G42:$P42))*1,$G$9:$P$9,($G$7:$P$7="")*1)/3*$R$2,0.5),"")</f>
        <v/>
      </c>
      <c r="R42" s="50"/>
      <c r="S42" s="10"/>
      <c r="T42" s="10"/>
      <c r="U42" s="10"/>
      <c r="V42" s="79" t="str">
        <f>IF(AND(E42&lt;&gt;"",Q42=""),"abs",Q42)</f>
        <v/>
      </c>
      <c r="W42" s="46" t="str">
        <f>IF(W$15&lt;&gt;"",IFERROR(ROUND(SUMPRODUCT($G42:$P42,$G$9:$P$9,($G$5:$P$5=W$15)*1)/SUMPRODUCT(ISNUMBER($G42:$P42)*1,$G$9:$P$9,($G$5:$P$5=W$15)*1),0),IF(AND($E42&lt;&gt;"",W$15&lt;&gt;""),"abs","")),"")</f>
        <v/>
      </c>
      <c r="X42" s="46" t="str">
        <f>IF(X$15&lt;&gt;"",IFERROR(ROUND(SUMPRODUCT($G42:$P42,$G$9:$P$9,($G$5:$P$5=X$15)*1)/SUMPRODUCT(ISNUMBER($G42:$P42)*1,$G$9:$P$9,($G$5:$P$5=X$15)*1),0),IF(AND($E42&lt;&gt;"",X$15&lt;&gt;""),"abs","")),"")</f>
        <v/>
      </c>
      <c r="Y42" s="46" t="str">
        <f>IF(Y$15&lt;&gt;"",IFERROR(ROUND(SUMPRODUCT($G42:$P42,$G$9:$P$9,($G$5:$P$5=Y$15)*1)/SUMPRODUCT(ISNUMBER($G42:$P42)*1,$G$9:$P$9,($G$5:$P$5=Y$15)*1),0),IF(AND($E42&lt;&gt;"",Y$15&lt;&gt;""),"abs","")),"")</f>
        <v/>
      </c>
      <c r="Z42" s="46" t="str">
        <f>IF(Z$15&lt;&gt;"",IFERROR(ROUND(SUMPRODUCT($G42:$P42,$G$9:$P$9,($G$5:$P$5=Z$15)*1)/SUMPRODUCT(ISNUMBER($G42:$P42)*1,$G$9:$P$9,($G$5:$P$5=Z$15)*1),0),IF(AND($E42&lt;&gt;"",Z$15&lt;&gt;""),"abs","")),"")</f>
        <v/>
      </c>
      <c r="AA42" s="46" t="str">
        <f>IF(AA$15&lt;&gt;"",IFERROR(ROUND(SUMPRODUCT($G42:$P42,$G$9:$P$9,($G$5:$P$5=AA$15)*1)/SUMPRODUCT(ISNUMBER($G42:$P42)*1,$G$9:$P$9,($G$5:$P$5=AA$15)*1),0),IF(AND($E42&lt;&gt;"",AA$15&lt;&gt;""),"abs","")),"")</f>
        <v/>
      </c>
      <c r="AB42" s="46" t="str">
        <f>IF(AB$15&lt;&gt;"",IFERROR(ROUND(SUMPRODUCT($G42:$P42,$G$9:$P$9,($G$5:$P$5=AB$15)*1)/SUMPRODUCT(ISNUMBER($G42:$P42)*1,$G$9:$P$9,($G$5:$P$5=AB$15)*1),0),IF(AND($E42&lt;&gt;"",AB$15&lt;&gt;""),"abs","")),"")</f>
        <v/>
      </c>
      <c r="AC42" s="46" t="str">
        <f>IF(AC$15&lt;&gt;"",IFERROR(ROUND(SUMPRODUCT($G42:$P42,$G$9:$P$9,($G$5:$P$5=AC$15)*1)/SUMPRODUCT(ISNUMBER($G42:$P42)*1,$G$9:$P$9,($G$5:$P$5=AC$15)*1),0),IF(AND($E42&lt;&gt;"",AC$15&lt;&gt;""),"abs","")),"")</f>
        <v/>
      </c>
      <c r="AD42" s="46" t="str">
        <f>IF(AD$15&lt;&gt;"",IFERROR(ROUND(SUMPRODUCT($G42:$P42,$G$9:$P$9,($G$5:$P$5=AD$15)*1)/SUMPRODUCT(ISNUMBER($G42:$P42)*1,$G$9:$P$9,($G$5:$P$5=AD$15)*1),0),IF(AND($E42&lt;&gt;"",AD$15&lt;&gt;""),"abs","")),"")</f>
        <v/>
      </c>
      <c r="AE42" s="46" t="str">
        <f>IF(AE$15&lt;&gt;"",IFERROR(ROUND(SUMPRODUCT($G42:$P42,$G$9:$P$9,($G$5:$P$5=AE$15)*1)/SUMPRODUCT(ISNUMBER($G42:$P42)*1,$G$9:$P$9,($G$5:$P$5=AE$15)*1),0),IF(AND($E42&lt;&gt;"",AE$15&lt;&gt;""),"abs","")),"")</f>
        <v/>
      </c>
      <c r="AF42" s="46" t="str">
        <f>IF(AF$15&lt;&gt;"",IFERROR(ROUND(SUMPRODUCT($G42:$P42,$G$9:$P$9,($G$5:$P$5=AF$15)*1)/SUMPRODUCT(ISNUMBER($G42:$P42)*1,$G$9:$P$9,($G$5:$P$5=AF$15)*1),0),IF(AND($E42&lt;&gt;"",AF$15&lt;&gt;""),"abs","")),"")</f>
        <v/>
      </c>
    </row>
    <row r="43" spans="1:32" ht="21" customHeight="1" x14ac:dyDescent="0.3">
      <c r="A43" s="10">
        <v>27</v>
      </c>
      <c r="B43" s="10">
        <f t="shared" si="2"/>
        <v>3</v>
      </c>
      <c r="C43" s="10"/>
      <c r="D43" s="47" t="str">
        <f t="shared" ca="1" si="3"/>
        <v/>
      </c>
      <c r="E43" s="41"/>
      <c r="F43" s="75"/>
      <c r="G43" s="48"/>
      <c r="H43" s="48"/>
      <c r="I43" s="49"/>
      <c r="J43" s="49"/>
      <c r="K43" s="49"/>
      <c r="L43" s="49"/>
      <c r="M43" s="49"/>
      <c r="N43" s="43"/>
      <c r="O43" s="43"/>
      <c r="P43" s="43"/>
      <c r="Q43" s="44" t="str">
        <f t="array" ref="Q43">IFERROR(MROUND((SUMPRODUCT($G43:$P43,$G$9:$P$9,($G$7:$P$7="")*1)+SUMPRODUCT(($G43:$P43&gt;1.5)*1,$G$9:$P$9,($G$7:$P$7&lt;&gt;"")*1*IFERROR(($G43:$P43-1.5),0)))/SUMPRODUCT((ISNUMBER($G43:$P43))*1,$G$9:$P$9,($G$7:$P$7="")*1)/3*$R$2,0.5),"")</f>
        <v/>
      </c>
      <c r="R43" s="52"/>
      <c r="S43" s="10"/>
      <c r="T43" s="10"/>
      <c r="U43" s="10"/>
      <c r="V43" s="79" t="str">
        <f>IF(AND(E43&lt;&gt;"",Q43=""),"abs",Q43)</f>
        <v/>
      </c>
      <c r="W43" s="46" t="str">
        <f>IF(W$15&lt;&gt;"",IFERROR(ROUND(SUMPRODUCT($G43:$P43,$G$9:$P$9,($G$5:$P$5=W$15)*1)/SUMPRODUCT(ISNUMBER($G43:$P43)*1,$G$9:$P$9,($G$5:$P$5=W$15)*1),0),IF(AND($E43&lt;&gt;"",W$15&lt;&gt;""),"abs","")),"")</f>
        <v/>
      </c>
      <c r="X43" s="46" t="str">
        <f>IF(X$15&lt;&gt;"",IFERROR(ROUND(SUMPRODUCT($G43:$P43,$G$9:$P$9,($G$5:$P$5=X$15)*1)/SUMPRODUCT(ISNUMBER($G43:$P43)*1,$G$9:$P$9,($G$5:$P$5=X$15)*1),0),IF(AND($E43&lt;&gt;"",X$15&lt;&gt;""),"abs","")),"")</f>
        <v/>
      </c>
      <c r="Y43" s="46" t="str">
        <f>IF(Y$15&lt;&gt;"",IFERROR(ROUND(SUMPRODUCT($G43:$P43,$G$9:$P$9,($G$5:$P$5=Y$15)*1)/SUMPRODUCT(ISNUMBER($G43:$P43)*1,$G$9:$P$9,($G$5:$P$5=Y$15)*1),0),IF(AND($E43&lt;&gt;"",Y$15&lt;&gt;""),"abs","")),"")</f>
        <v/>
      </c>
      <c r="Z43" s="46" t="str">
        <f>IF(Z$15&lt;&gt;"",IFERROR(ROUND(SUMPRODUCT($G43:$P43,$G$9:$P$9,($G$5:$P$5=Z$15)*1)/SUMPRODUCT(ISNUMBER($G43:$P43)*1,$G$9:$P$9,($G$5:$P$5=Z$15)*1),0),IF(AND($E43&lt;&gt;"",Z$15&lt;&gt;""),"abs","")),"")</f>
        <v/>
      </c>
      <c r="AA43" s="46" t="str">
        <f>IF(AA$15&lt;&gt;"",IFERROR(ROUND(SUMPRODUCT($G43:$P43,$G$9:$P$9,($G$5:$P$5=AA$15)*1)/SUMPRODUCT(ISNUMBER($G43:$P43)*1,$G$9:$P$9,($G$5:$P$5=AA$15)*1),0),IF(AND($E43&lt;&gt;"",AA$15&lt;&gt;""),"abs","")),"")</f>
        <v/>
      </c>
      <c r="AB43" s="46" t="str">
        <f>IF(AB$15&lt;&gt;"",IFERROR(ROUND(SUMPRODUCT($G43:$P43,$G$9:$P$9,($G$5:$P$5=AB$15)*1)/SUMPRODUCT(ISNUMBER($G43:$P43)*1,$G$9:$P$9,($G$5:$P$5=AB$15)*1),0),IF(AND($E43&lt;&gt;"",AB$15&lt;&gt;""),"abs","")),"")</f>
        <v/>
      </c>
      <c r="AC43" s="46" t="str">
        <f>IF(AC$15&lt;&gt;"",IFERROR(ROUND(SUMPRODUCT($G43:$P43,$G$9:$P$9,($G$5:$P$5=AC$15)*1)/SUMPRODUCT(ISNUMBER($G43:$P43)*1,$G$9:$P$9,($G$5:$P$5=AC$15)*1),0),IF(AND($E43&lt;&gt;"",AC$15&lt;&gt;""),"abs","")),"")</f>
        <v/>
      </c>
      <c r="AD43" s="46" t="str">
        <f>IF(AD$15&lt;&gt;"",IFERROR(ROUND(SUMPRODUCT($G43:$P43,$G$9:$P$9,($G$5:$P$5=AD$15)*1)/SUMPRODUCT(ISNUMBER($G43:$P43)*1,$G$9:$P$9,($G$5:$P$5=AD$15)*1),0),IF(AND($E43&lt;&gt;"",AD$15&lt;&gt;""),"abs","")),"")</f>
        <v/>
      </c>
      <c r="AE43" s="46" t="str">
        <f>IF(AE$15&lt;&gt;"",IFERROR(ROUND(SUMPRODUCT($G43:$P43,$G$9:$P$9,($G$5:$P$5=AE$15)*1)/SUMPRODUCT(ISNUMBER($G43:$P43)*1,$G$9:$P$9,($G$5:$P$5=AE$15)*1),0),IF(AND($E43&lt;&gt;"",AE$15&lt;&gt;""),"abs","")),"")</f>
        <v/>
      </c>
      <c r="AF43" s="46" t="str">
        <f>IF(AF$15&lt;&gt;"",IFERROR(ROUND(SUMPRODUCT($G43:$P43,$G$9:$P$9,($G$5:$P$5=AF$15)*1)/SUMPRODUCT(ISNUMBER($G43:$P43)*1,$G$9:$P$9,($G$5:$P$5=AF$15)*1),0),IF(AND($E43&lt;&gt;"",AF$15&lt;&gt;""),"abs","")),"")</f>
        <v/>
      </c>
    </row>
    <row r="44" spans="1:32" ht="21" customHeight="1" x14ac:dyDescent="0.3">
      <c r="A44" s="10">
        <v>28</v>
      </c>
      <c r="B44" s="10">
        <f t="shared" si="2"/>
        <v>4</v>
      </c>
      <c r="C44" s="10"/>
      <c r="D44" s="47" t="str">
        <f t="shared" ca="1" si="3"/>
        <v/>
      </c>
      <c r="E44" s="96"/>
      <c r="F44" s="97"/>
      <c r="G44" s="48"/>
      <c r="H44" s="48"/>
      <c r="I44" s="49"/>
      <c r="J44" s="49"/>
      <c r="K44" s="49"/>
      <c r="L44" s="49"/>
      <c r="M44" s="49"/>
      <c r="N44" s="43"/>
      <c r="O44" s="43"/>
      <c r="P44" s="43"/>
      <c r="Q44" s="44" t="str">
        <f t="array" ref="Q44">IFERROR(MROUND((SUMPRODUCT($G44:$P44,$G$9:$P$9,($G$7:$P$7="")*1)+SUMPRODUCT(($G44:$P44&gt;1.5)*1,$G$9:$P$9,($G$7:$P$7&lt;&gt;"")*1*IFERROR(($G44:$P44-1.5),0)))/SUMPRODUCT((ISNUMBER($G44:$P44))*1,$G$9:$P$9,($G$7:$P$7="")*1)/3*$R$2,0.5),"")</f>
        <v/>
      </c>
      <c r="R44" s="50"/>
      <c r="S44" s="10"/>
      <c r="T44" s="10"/>
      <c r="U44" s="10"/>
      <c r="V44" s="79" t="str">
        <f>IF(AND(E44&lt;&gt;"",Q44=""),"abs",Q44)</f>
        <v/>
      </c>
      <c r="W44" s="46" t="str">
        <f>IF(W$15&lt;&gt;"",IFERROR(ROUND(SUMPRODUCT($G44:$P44,$G$9:$P$9,($G$5:$P$5=W$15)*1)/SUMPRODUCT(ISNUMBER($G44:$P44)*1,$G$9:$P$9,($G$5:$P$5=W$15)*1),0),IF(AND($E44&lt;&gt;"",W$15&lt;&gt;""),"abs","")),"")</f>
        <v/>
      </c>
      <c r="X44" s="46" t="str">
        <f>IF(X$15&lt;&gt;"",IFERROR(ROUND(SUMPRODUCT($G44:$P44,$G$9:$P$9,($G$5:$P$5=X$15)*1)/SUMPRODUCT(ISNUMBER($G44:$P44)*1,$G$9:$P$9,($G$5:$P$5=X$15)*1),0),IF(AND($E44&lt;&gt;"",X$15&lt;&gt;""),"abs","")),"")</f>
        <v/>
      </c>
      <c r="Y44" s="46" t="str">
        <f>IF(Y$15&lt;&gt;"",IFERROR(ROUND(SUMPRODUCT($G44:$P44,$G$9:$P$9,($G$5:$P$5=Y$15)*1)/SUMPRODUCT(ISNUMBER($G44:$P44)*1,$G$9:$P$9,($G$5:$P$5=Y$15)*1),0),IF(AND($E44&lt;&gt;"",Y$15&lt;&gt;""),"abs","")),"")</f>
        <v/>
      </c>
      <c r="Z44" s="46" t="str">
        <f>IF(Z$15&lt;&gt;"",IFERROR(ROUND(SUMPRODUCT($G44:$P44,$G$9:$P$9,($G$5:$P$5=Z$15)*1)/SUMPRODUCT(ISNUMBER($G44:$P44)*1,$G$9:$P$9,($G$5:$P$5=Z$15)*1),0),IF(AND($E44&lt;&gt;"",Z$15&lt;&gt;""),"abs","")),"")</f>
        <v/>
      </c>
      <c r="AA44" s="46" t="str">
        <f>IF(AA$15&lt;&gt;"",IFERROR(ROUND(SUMPRODUCT($G44:$P44,$G$9:$P$9,($G$5:$P$5=AA$15)*1)/SUMPRODUCT(ISNUMBER($G44:$P44)*1,$G$9:$P$9,($G$5:$P$5=AA$15)*1),0),IF(AND($E44&lt;&gt;"",AA$15&lt;&gt;""),"abs","")),"")</f>
        <v/>
      </c>
      <c r="AB44" s="46" t="str">
        <f>IF(AB$15&lt;&gt;"",IFERROR(ROUND(SUMPRODUCT($G44:$P44,$G$9:$P$9,($G$5:$P$5=AB$15)*1)/SUMPRODUCT(ISNUMBER($G44:$P44)*1,$G$9:$P$9,($G$5:$P$5=AB$15)*1),0),IF(AND($E44&lt;&gt;"",AB$15&lt;&gt;""),"abs","")),"")</f>
        <v/>
      </c>
      <c r="AC44" s="46" t="str">
        <f>IF(AC$15&lt;&gt;"",IFERROR(ROUND(SUMPRODUCT($G44:$P44,$G$9:$P$9,($G$5:$P$5=AC$15)*1)/SUMPRODUCT(ISNUMBER($G44:$P44)*1,$G$9:$P$9,($G$5:$P$5=AC$15)*1),0),IF(AND($E44&lt;&gt;"",AC$15&lt;&gt;""),"abs","")),"")</f>
        <v/>
      </c>
      <c r="AD44" s="46" t="str">
        <f>IF(AD$15&lt;&gt;"",IFERROR(ROUND(SUMPRODUCT($G44:$P44,$G$9:$P$9,($G$5:$P$5=AD$15)*1)/SUMPRODUCT(ISNUMBER($G44:$P44)*1,$G$9:$P$9,($G$5:$P$5=AD$15)*1),0),IF(AND($E44&lt;&gt;"",AD$15&lt;&gt;""),"abs","")),"")</f>
        <v/>
      </c>
      <c r="AE44" s="46" t="str">
        <f>IF(AE$15&lt;&gt;"",IFERROR(ROUND(SUMPRODUCT($G44:$P44,$G$9:$P$9,($G$5:$P$5=AE$15)*1)/SUMPRODUCT(ISNUMBER($G44:$P44)*1,$G$9:$P$9,($G$5:$P$5=AE$15)*1),0),IF(AND($E44&lt;&gt;"",AE$15&lt;&gt;""),"abs","")),"")</f>
        <v/>
      </c>
      <c r="AF44" s="46" t="str">
        <f>IF(AF$15&lt;&gt;"",IFERROR(ROUND(SUMPRODUCT($G44:$P44,$G$9:$P$9,($G$5:$P$5=AF$15)*1)/SUMPRODUCT(ISNUMBER($G44:$P44)*1,$G$9:$P$9,($G$5:$P$5=AF$15)*1),0),IF(AND($E44&lt;&gt;"",AF$15&lt;&gt;""),"abs","")),"")</f>
        <v/>
      </c>
    </row>
    <row r="45" spans="1:32" ht="21" customHeight="1" x14ac:dyDescent="0.3">
      <c r="A45" s="10">
        <v>29</v>
      </c>
      <c r="B45" s="10">
        <f t="shared" si="2"/>
        <v>5</v>
      </c>
      <c r="C45" s="10"/>
      <c r="D45" s="47" t="str">
        <f t="shared" ca="1" si="3"/>
        <v/>
      </c>
      <c r="E45" s="41"/>
      <c r="F45" s="75"/>
      <c r="G45" s="48"/>
      <c r="H45" s="48"/>
      <c r="I45" s="49"/>
      <c r="J45" s="49"/>
      <c r="K45" s="49"/>
      <c r="L45" s="49"/>
      <c r="M45" s="49"/>
      <c r="N45" s="43"/>
      <c r="O45" s="43"/>
      <c r="P45" s="43"/>
      <c r="Q45" s="44" t="str">
        <f t="array" ref="Q45">IFERROR(MROUND((SUMPRODUCT($G45:$P45,$G$9:$P$9,($G$7:$P$7="")*1)+SUMPRODUCT(($G45:$P45&gt;1.5)*1,$G$9:$P$9,($G$7:$P$7&lt;&gt;"")*1*IFERROR(($G45:$P45-1.5),0)))/SUMPRODUCT((ISNUMBER($G45:$P45))*1,$G$9:$P$9,($G$7:$P$7="")*1)/3*$R$2,0.5),"")</f>
        <v/>
      </c>
      <c r="R45" s="50"/>
      <c r="S45" s="10"/>
      <c r="T45" s="10"/>
      <c r="U45" s="10"/>
      <c r="V45" s="79" t="str">
        <f>IF(AND(E45&lt;&gt;"",Q45=""),"abs",Q45)</f>
        <v/>
      </c>
      <c r="W45" s="46" t="str">
        <f>IF(W$15&lt;&gt;"",IFERROR(ROUND(SUMPRODUCT($G45:$P45,$G$9:$P$9,($G$5:$P$5=W$15)*1)/SUMPRODUCT(ISNUMBER($G45:$P45)*1,$G$9:$P$9,($G$5:$P$5=W$15)*1),0),IF(AND($E45&lt;&gt;"",W$15&lt;&gt;""),"abs","")),"")</f>
        <v/>
      </c>
      <c r="X45" s="46" t="str">
        <f>IF(X$15&lt;&gt;"",IFERROR(ROUND(SUMPRODUCT($G45:$P45,$G$9:$P$9,($G$5:$P$5=X$15)*1)/SUMPRODUCT(ISNUMBER($G45:$P45)*1,$G$9:$P$9,($G$5:$P$5=X$15)*1),0),IF(AND($E45&lt;&gt;"",X$15&lt;&gt;""),"abs","")),"")</f>
        <v/>
      </c>
      <c r="Y45" s="46" t="str">
        <f>IF(Y$15&lt;&gt;"",IFERROR(ROUND(SUMPRODUCT($G45:$P45,$G$9:$P$9,($G$5:$P$5=Y$15)*1)/SUMPRODUCT(ISNUMBER($G45:$P45)*1,$G$9:$P$9,($G$5:$P$5=Y$15)*1),0),IF(AND($E45&lt;&gt;"",Y$15&lt;&gt;""),"abs","")),"")</f>
        <v/>
      </c>
      <c r="Z45" s="46" t="str">
        <f>IF(Z$15&lt;&gt;"",IFERROR(ROUND(SUMPRODUCT($G45:$P45,$G$9:$P$9,($G$5:$P$5=Z$15)*1)/SUMPRODUCT(ISNUMBER($G45:$P45)*1,$G$9:$P$9,($G$5:$P$5=Z$15)*1),0),IF(AND($E45&lt;&gt;"",Z$15&lt;&gt;""),"abs","")),"")</f>
        <v/>
      </c>
      <c r="AA45" s="46" t="str">
        <f>IF(AA$15&lt;&gt;"",IFERROR(ROUND(SUMPRODUCT($G45:$P45,$G$9:$P$9,($G$5:$P$5=AA$15)*1)/SUMPRODUCT(ISNUMBER($G45:$P45)*1,$G$9:$P$9,($G$5:$P$5=AA$15)*1),0),IF(AND($E45&lt;&gt;"",AA$15&lt;&gt;""),"abs","")),"")</f>
        <v/>
      </c>
      <c r="AB45" s="46" t="str">
        <f>IF(AB$15&lt;&gt;"",IFERROR(ROUND(SUMPRODUCT($G45:$P45,$G$9:$P$9,($G$5:$P$5=AB$15)*1)/SUMPRODUCT(ISNUMBER($G45:$P45)*1,$G$9:$P$9,($G$5:$P$5=AB$15)*1),0),IF(AND($E45&lt;&gt;"",AB$15&lt;&gt;""),"abs","")),"")</f>
        <v/>
      </c>
      <c r="AC45" s="46" t="str">
        <f>IF(AC$15&lt;&gt;"",IFERROR(ROUND(SUMPRODUCT($G45:$P45,$G$9:$P$9,($G$5:$P$5=AC$15)*1)/SUMPRODUCT(ISNUMBER($G45:$P45)*1,$G$9:$P$9,($G$5:$P$5=AC$15)*1),0),IF(AND($E45&lt;&gt;"",AC$15&lt;&gt;""),"abs","")),"")</f>
        <v/>
      </c>
      <c r="AD45" s="46" t="str">
        <f>IF(AD$15&lt;&gt;"",IFERROR(ROUND(SUMPRODUCT($G45:$P45,$G$9:$P$9,($G$5:$P$5=AD$15)*1)/SUMPRODUCT(ISNUMBER($G45:$P45)*1,$G$9:$P$9,($G$5:$P$5=AD$15)*1),0),IF(AND($E45&lt;&gt;"",AD$15&lt;&gt;""),"abs","")),"")</f>
        <v/>
      </c>
      <c r="AE45" s="46" t="str">
        <f>IF(AE$15&lt;&gt;"",IFERROR(ROUND(SUMPRODUCT($G45:$P45,$G$9:$P$9,($G$5:$P$5=AE$15)*1)/SUMPRODUCT(ISNUMBER($G45:$P45)*1,$G$9:$P$9,($G$5:$P$5=AE$15)*1),0),IF(AND($E45&lt;&gt;"",AE$15&lt;&gt;""),"abs","")),"")</f>
        <v/>
      </c>
      <c r="AF45" s="46" t="str">
        <f>IF(AF$15&lt;&gt;"",IFERROR(ROUND(SUMPRODUCT($G45:$P45,$G$9:$P$9,($G$5:$P$5=AF$15)*1)/SUMPRODUCT(ISNUMBER($G45:$P45)*1,$G$9:$P$9,($G$5:$P$5=AF$15)*1),0),IF(AND($E45&lt;&gt;"",AF$15&lt;&gt;""),"abs","")),"")</f>
        <v/>
      </c>
    </row>
    <row r="46" spans="1:32" ht="21" customHeight="1" x14ac:dyDescent="0.3">
      <c r="A46" s="10">
        <v>30</v>
      </c>
      <c r="B46" s="10">
        <f t="shared" si="2"/>
        <v>0</v>
      </c>
      <c r="C46" s="10"/>
      <c r="D46" s="47" t="str">
        <f t="shared" ca="1" si="3"/>
        <v/>
      </c>
      <c r="E46" s="41"/>
      <c r="F46" s="75"/>
      <c r="G46" s="48"/>
      <c r="H46" s="48"/>
      <c r="I46" s="49"/>
      <c r="J46" s="49"/>
      <c r="K46" s="49"/>
      <c r="L46" s="49"/>
      <c r="M46" s="49"/>
      <c r="N46" s="49"/>
      <c r="O46" s="49"/>
      <c r="P46" s="49"/>
      <c r="Q46" s="44" t="str">
        <f t="array" ref="Q46">IFERROR(MROUND((SUMPRODUCT($G46:$P46,$G$9:$P$9,($G$7:$P$7="")*1)+SUMPRODUCT(($G46:$P46&gt;1.5)*1,$G$9:$P$9,($G$7:$P$7&lt;&gt;"")*1*IFERROR(($G46:$P46-1.5),0)))/SUMPRODUCT((ISNUMBER($G46:$P46))*1,$G$9:$P$9,($G$7:$P$7="")*1)/3*$R$2,0.5),"")</f>
        <v/>
      </c>
      <c r="R46" s="50"/>
      <c r="S46" s="10"/>
      <c r="T46" s="10"/>
      <c r="U46" s="10"/>
      <c r="V46" s="79" t="str">
        <f>IF(AND(E46&lt;&gt;"",Q46=""),"abs",Q46)</f>
        <v/>
      </c>
      <c r="W46" s="46" t="str">
        <f>IF(W$15&lt;&gt;"",IFERROR(ROUND(SUMPRODUCT($G46:$P46,$G$9:$P$9,($G$5:$P$5=W$15)*1)/SUMPRODUCT(ISNUMBER($G46:$P46)*1,$G$9:$P$9,($G$5:$P$5=W$15)*1),0),IF(AND($E46&lt;&gt;"",W$15&lt;&gt;""),"abs","")),"")</f>
        <v/>
      </c>
      <c r="X46" s="46" t="str">
        <f>IF(X$15&lt;&gt;"",IFERROR(ROUND(SUMPRODUCT($G46:$P46,$G$9:$P$9,($G$5:$P$5=X$15)*1)/SUMPRODUCT(ISNUMBER($G46:$P46)*1,$G$9:$P$9,($G$5:$P$5=X$15)*1),0),IF(AND($E46&lt;&gt;"",X$15&lt;&gt;""),"abs","")),"")</f>
        <v/>
      </c>
      <c r="Y46" s="46" t="str">
        <f>IF(Y$15&lt;&gt;"",IFERROR(ROUND(SUMPRODUCT($G46:$P46,$G$9:$P$9,($G$5:$P$5=Y$15)*1)/SUMPRODUCT(ISNUMBER($G46:$P46)*1,$G$9:$P$9,($G$5:$P$5=Y$15)*1),0),IF(AND($E46&lt;&gt;"",Y$15&lt;&gt;""),"abs","")),"")</f>
        <v/>
      </c>
      <c r="Z46" s="46" t="str">
        <f>IF(Z$15&lt;&gt;"",IFERROR(ROUND(SUMPRODUCT($G46:$P46,$G$9:$P$9,($G$5:$P$5=Z$15)*1)/SUMPRODUCT(ISNUMBER($G46:$P46)*1,$G$9:$P$9,($G$5:$P$5=Z$15)*1),0),IF(AND($E46&lt;&gt;"",Z$15&lt;&gt;""),"abs","")),"")</f>
        <v/>
      </c>
      <c r="AA46" s="46" t="str">
        <f>IF(AA$15&lt;&gt;"",IFERROR(ROUND(SUMPRODUCT($G46:$P46,$G$9:$P$9,($G$5:$P$5=AA$15)*1)/SUMPRODUCT(ISNUMBER($G46:$P46)*1,$G$9:$P$9,($G$5:$P$5=AA$15)*1),0),IF(AND($E46&lt;&gt;"",AA$15&lt;&gt;""),"abs","")),"")</f>
        <v/>
      </c>
      <c r="AB46" s="46" t="str">
        <f>IF(AB$15&lt;&gt;"",IFERROR(ROUND(SUMPRODUCT($G46:$P46,$G$9:$P$9,($G$5:$P$5=AB$15)*1)/SUMPRODUCT(ISNUMBER($G46:$P46)*1,$G$9:$P$9,($G$5:$P$5=AB$15)*1),0),IF(AND($E46&lt;&gt;"",AB$15&lt;&gt;""),"abs","")),"")</f>
        <v/>
      </c>
      <c r="AC46" s="46" t="str">
        <f>IF(AC$15&lt;&gt;"",IFERROR(ROUND(SUMPRODUCT($G46:$P46,$G$9:$P$9,($G$5:$P$5=AC$15)*1)/SUMPRODUCT(ISNUMBER($G46:$P46)*1,$G$9:$P$9,($G$5:$P$5=AC$15)*1),0),IF(AND($E46&lt;&gt;"",AC$15&lt;&gt;""),"abs","")),"")</f>
        <v/>
      </c>
      <c r="AD46" s="46" t="str">
        <f>IF(AD$15&lt;&gt;"",IFERROR(ROUND(SUMPRODUCT($G46:$P46,$G$9:$P$9,($G$5:$P$5=AD$15)*1)/SUMPRODUCT(ISNUMBER($G46:$P46)*1,$G$9:$P$9,($G$5:$P$5=AD$15)*1),0),IF(AND($E46&lt;&gt;"",AD$15&lt;&gt;""),"abs","")),"")</f>
        <v/>
      </c>
      <c r="AE46" s="46" t="str">
        <f>IF(AE$15&lt;&gt;"",IFERROR(ROUND(SUMPRODUCT($G46:$P46,$G$9:$P$9,($G$5:$P$5=AE$15)*1)/SUMPRODUCT(ISNUMBER($G46:$P46)*1,$G$9:$P$9,($G$5:$P$5=AE$15)*1),0),IF(AND($E46&lt;&gt;"",AE$15&lt;&gt;""),"abs","")),"")</f>
        <v/>
      </c>
      <c r="AF46" s="46" t="str">
        <f>IF(AF$15&lt;&gt;"",IFERROR(ROUND(SUMPRODUCT($G46:$P46,$G$9:$P$9,($G$5:$P$5=AF$15)*1)/SUMPRODUCT(ISNUMBER($G46:$P46)*1,$G$9:$P$9,($G$5:$P$5=AF$15)*1),0),IF(AND($E46&lt;&gt;"",AF$15&lt;&gt;""),"abs","")),"")</f>
        <v/>
      </c>
    </row>
    <row r="47" spans="1:32" ht="21" customHeight="1" x14ac:dyDescent="0.3">
      <c r="A47" s="10">
        <v>31</v>
      </c>
      <c r="B47" s="10">
        <f t="shared" si="2"/>
        <v>1</v>
      </c>
      <c r="C47" s="10"/>
      <c r="D47" s="47" t="str">
        <f t="shared" ca="1" si="3"/>
        <v/>
      </c>
      <c r="E47" s="41"/>
      <c r="F47" s="75"/>
      <c r="G47" s="48"/>
      <c r="H47" s="48"/>
      <c r="I47" s="49"/>
      <c r="J47" s="49"/>
      <c r="K47" s="49"/>
      <c r="L47" s="49"/>
      <c r="M47" s="49"/>
      <c r="N47" s="49"/>
      <c r="O47" s="49"/>
      <c r="P47" s="49"/>
      <c r="Q47" s="44" t="str">
        <f t="array" ref="Q47">IFERROR(MROUND((SUMPRODUCT($G47:$P47,$G$9:$P$9,($G$7:$P$7="")*1)+SUMPRODUCT(($G47:$P47&gt;1.5)*1,$G$9:$P$9,($G$7:$P$7&lt;&gt;"")*1*IFERROR(($G47:$P47-1.5),0)))/SUMPRODUCT((ISNUMBER($G47:$P47))*1,$G$9:$P$9,($G$7:$P$7="")*1)/3*$R$2,0.5),"")</f>
        <v/>
      </c>
      <c r="R47" s="50"/>
      <c r="S47" s="10"/>
      <c r="T47" s="10"/>
      <c r="U47" s="10"/>
      <c r="V47" s="79" t="str">
        <f>IF(AND(E47&lt;&gt;"",Q47=""),"abs",Q47)</f>
        <v/>
      </c>
      <c r="W47" s="46" t="str">
        <f>IF(W$15&lt;&gt;"",IFERROR(ROUND(SUMPRODUCT($G47:$P47,$G$9:$P$9,($G$5:$P$5=W$15)*1)/SUMPRODUCT(ISNUMBER($G47:$P47)*1,$G$9:$P$9,($G$5:$P$5=W$15)*1),0),IF(AND($E47&lt;&gt;"",W$15&lt;&gt;""),"abs","")),"")</f>
        <v/>
      </c>
      <c r="X47" s="46" t="str">
        <f>IF(X$15&lt;&gt;"",IFERROR(ROUND(SUMPRODUCT($G47:$P47,$G$9:$P$9,($G$5:$P$5=X$15)*1)/SUMPRODUCT(ISNUMBER($G47:$P47)*1,$G$9:$P$9,($G$5:$P$5=X$15)*1),0),IF(AND($E47&lt;&gt;"",X$15&lt;&gt;""),"abs","")),"")</f>
        <v/>
      </c>
      <c r="Y47" s="46" t="str">
        <f>IF(Y$15&lt;&gt;"",IFERROR(ROUND(SUMPRODUCT($G47:$P47,$G$9:$P$9,($G$5:$P$5=Y$15)*1)/SUMPRODUCT(ISNUMBER($G47:$P47)*1,$G$9:$P$9,($G$5:$P$5=Y$15)*1),0),IF(AND($E47&lt;&gt;"",Y$15&lt;&gt;""),"abs","")),"")</f>
        <v/>
      </c>
      <c r="Z47" s="46" t="str">
        <f>IF(Z$15&lt;&gt;"",IFERROR(ROUND(SUMPRODUCT($G47:$P47,$G$9:$P$9,($G$5:$P$5=Z$15)*1)/SUMPRODUCT(ISNUMBER($G47:$P47)*1,$G$9:$P$9,($G$5:$P$5=Z$15)*1),0),IF(AND($E47&lt;&gt;"",Z$15&lt;&gt;""),"abs","")),"")</f>
        <v/>
      </c>
      <c r="AA47" s="46" t="str">
        <f>IF(AA$15&lt;&gt;"",IFERROR(ROUND(SUMPRODUCT($G47:$P47,$G$9:$P$9,($G$5:$P$5=AA$15)*1)/SUMPRODUCT(ISNUMBER($G47:$P47)*1,$G$9:$P$9,($G$5:$P$5=AA$15)*1),0),IF(AND($E47&lt;&gt;"",AA$15&lt;&gt;""),"abs","")),"")</f>
        <v/>
      </c>
      <c r="AB47" s="46" t="str">
        <f>IF(AB$15&lt;&gt;"",IFERROR(ROUND(SUMPRODUCT($G47:$P47,$G$9:$P$9,($G$5:$P$5=AB$15)*1)/SUMPRODUCT(ISNUMBER($G47:$P47)*1,$G$9:$P$9,($G$5:$P$5=AB$15)*1),0),IF(AND($E47&lt;&gt;"",AB$15&lt;&gt;""),"abs","")),"")</f>
        <v/>
      </c>
      <c r="AC47" s="46" t="str">
        <f>IF(AC$15&lt;&gt;"",IFERROR(ROUND(SUMPRODUCT($G47:$P47,$G$9:$P$9,($G$5:$P$5=AC$15)*1)/SUMPRODUCT(ISNUMBER($G47:$P47)*1,$G$9:$P$9,($G$5:$P$5=AC$15)*1),0),IF(AND($E47&lt;&gt;"",AC$15&lt;&gt;""),"abs","")),"")</f>
        <v/>
      </c>
      <c r="AD47" s="46" t="str">
        <f>IF(AD$15&lt;&gt;"",IFERROR(ROUND(SUMPRODUCT($G47:$P47,$G$9:$P$9,($G$5:$P$5=AD$15)*1)/SUMPRODUCT(ISNUMBER($G47:$P47)*1,$G$9:$P$9,($G$5:$P$5=AD$15)*1),0),IF(AND($E47&lt;&gt;"",AD$15&lt;&gt;""),"abs","")),"")</f>
        <v/>
      </c>
      <c r="AE47" s="46" t="str">
        <f>IF(AE$15&lt;&gt;"",IFERROR(ROUND(SUMPRODUCT($G47:$P47,$G$9:$P$9,($G$5:$P$5=AE$15)*1)/SUMPRODUCT(ISNUMBER($G47:$P47)*1,$G$9:$P$9,($G$5:$P$5=AE$15)*1),0),IF(AND($E47&lt;&gt;"",AE$15&lt;&gt;""),"abs","")),"")</f>
        <v/>
      </c>
      <c r="AF47" s="46" t="str">
        <f>IF(AF$15&lt;&gt;"",IFERROR(ROUND(SUMPRODUCT($G47:$P47,$G$9:$P$9,($G$5:$P$5=AF$15)*1)/SUMPRODUCT(ISNUMBER($G47:$P47)*1,$G$9:$P$9,($G$5:$P$5=AF$15)*1),0),IF(AND($E47&lt;&gt;"",AF$15&lt;&gt;""),"abs","")),"")</f>
        <v/>
      </c>
    </row>
    <row r="48" spans="1:32" ht="21" customHeight="1" x14ac:dyDescent="0.3">
      <c r="A48" s="10">
        <v>32</v>
      </c>
      <c r="B48" s="10">
        <f t="shared" si="2"/>
        <v>2</v>
      </c>
      <c r="C48" s="10"/>
      <c r="D48" s="47" t="str">
        <f t="shared" ca="1" si="3"/>
        <v/>
      </c>
      <c r="E48" s="41"/>
      <c r="F48" s="75"/>
      <c r="G48" s="48"/>
      <c r="H48" s="48"/>
      <c r="I48" s="49"/>
      <c r="J48" s="49"/>
      <c r="K48" s="49"/>
      <c r="L48" s="49"/>
      <c r="M48" s="49"/>
      <c r="N48" s="49"/>
      <c r="O48" s="49"/>
      <c r="P48" s="49"/>
      <c r="Q48" s="44" t="str">
        <f t="array" ref="Q48">IFERROR(MROUND((SUMPRODUCT($G48:$P48,$G$9:$P$9,($G$7:$P$7="")*1)+SUMPRODUCT(($G48:$P48&gt;1.5)*1,$G$9:$P$9,($G$7:$P$7&lt;&gt;"")*1*IFERROR(($G48:$P48-1.5),0)))/SUMPRODUCT((ISNUMBER($G48:$P48))*1,$G$9:$P$9,($G$7:$P$7="")*1)/3*$R$2,0.5),"")</f>
        <v/>
      </c>
      <c r="R48" s="50"/>
      <c r="S48" s="10"/>
      <c r="T48" s="10"/>
      <c r="U48" s="10"/>
      <c r="V48" s="79" t="str">
        <f>IF(AND(E48&lt;&gt;"",Q48=""),"abs",Q48)</f>
        <v/>
      </c>
      <c r="W48" s="46" t="str">
        <f>IF(W$15&lt;&gt;"",IFERROR(ROUND(SUMPRODUCT($G48:$P48,$G$9:$P$9,($G$5:$P$5=W$15)*1)/SUMPRODUCT(ISNUMBER($G48:$P48)*1,$G$9:$P$9,($G$5:$P$5=W$15)*1),0),IF(AND($E48&lt;&gt;"",W$15&lt;&gt;""),"abs","")),"")</f>
        <v/>
      </c>
      <c r="X48" s="46" t="str">
        <f>IF(X$15&lt;&gt;"",IFERROR(ROUND(SUMPRODUCT($G48:$P48,$G$9:$P$9,($G$5:$P$5=X$15)*1)/SUMPRODUCT(ISNUMBER($G48:$P48)*1,$G$9:$P$9,($G$5:$P$5=X$15)*1),0),IF(AND($E48&lt;&gt;"",X$15&lt;&gt;""),"abs","")),"")</f>
        <v/>
      </c>
      <c r="Y48" s="46" t="str">
        <f>IF(Y$15&lt;&gt;"",IFERROR(ROUND(SUMPRODUCT($G48:$P48,$G$9:$P$9,($G$5:$P$5=Y$15)*1)/SUMPRODUCT(ISNUMBER($G48:$P48)*1,$G$9:$P$9,($G$5:$P$5=Y$15)*1),0),IF(AND($E48&lt;&gt;"",Y$15&lt;&gt;""),"abs","")),"")</f>
        <v/>
      </c>
      <c r="Z48" s="46" t="str">
        <f>IF(Z$15&lt;&gt;"",IFERROR(ROUND(SUMPRODUCT($G48:$P48,$G$9:$P$9,($G$5:$P$5=Z$15)*1)/SUMPRODUCT(ISNUMBER($G48:$P48)*1,$G$9:$P$9,($G$5:$P$5=Z$15)*1),0),IF(AND($E48&lt;&gt;"",Z$15&lt;&gt;""),"abs","")),"")</f>
        <v/>
      </c>
      <c r="AA48" s="46" t="str">
        <f>IF(AA$15&lt;&gt;"",IFERROR(ROUND(SUMPRODUCT($G48:$P48,$G$9:$P$9,($G$5:$P$5=AA$15)*1)/SUMPRODUCT(ISNUMBER($G48:$P48)*1,$G$9:$P$9,($G$5:$P$5=AA$15)*1),0),IF(AND($E48&lt;&gt;"",AA$15&lt;&gt;""),"abs","")),"")</f>
        <v/>
      </c>
      <c r="AB48" s="46" t="str">
        <f>IF(AB$15&lt;&gt;"",IFERROR(ROUND(SUMPRODUCT($G48:$P48,$G$9:$P$9,($G$5:$P$5=AB$15)*1)/SUMPRODUCT(ISNUMBER($G48:$P48)*1,$G$9:$P$9,($G$5:$P$5=AB$15)*1),0),IF(AND($E48&lt;&gt;"",AB$15&lt;&gt;""),"abs","")),"")</f>
        <v/>
      </c>
      <c r="AC48" s="46" t="str">
        <f>IF(AC$15&lt;&gt;"",IFERROR(ROUND(SUMPRODUCT($G48:$P48,$G$9:$P$9,($G$5:$P$5=AC$15)*1)/SUMPRODUCT(ISNUMBER($G48:$P48)*1,$G$9:$P$9,($G$5:$P$5=AC$15)*1),0),IF(AND($E48&lt;&gt;"",AC$15&lt;&gt;""),"abs","")),"")</f>
        <v/>
      </c>
      <c r="AD48" s="46" t="str">
        <f>IF(AD$15&lt;&gt;"",IFERROR(ROUND(SUMPRODUCT($G48:$P48,$G$9:$P$9,($G$5:$P$5=AD$15)*1)/SUMPRODUCT(ISNUMBER($G48:$P48)*1,$G$9:$P$9,($G$5:$P$5=AD$15)*1),0),IF(AND($E48&lt;&gt;"",AD$15&lt;&gt;""),"abs","")),"")</f>
        <v/>
      </c>
      <c r="AE48" s="46" t="str">
        <f>IF(AE$15&lt;&gt;"",IFERROR(ROUND(SUMPRODUCT($G48:$P48,$G$9:$P$9,($G$5:$P$5=AE$15)*1)/SUMPRODUCT(ISNUMBER($G48:$P48)*1,$G$9:$P$9,($G$5:$P$5=AE$15)*1),0),IF(AND($E48&lt;&gt;"",AE$15&lt;&gt;""),"abs","")),"")</f>
        <v/>
      </c>
      <c r="AF48" s="46" t="str">
        <f>IF(AF$15&lt;&gt;"",IFERROR(ROUND(SUMPRODUCT($G48:$P48,$G$9:$P$9,($G$5:$P$5=AF$15)*1)/SUMPRODUCT(ISNUMBER($G48:$P48)*1,$G$9:$P$9,($G$5:$P$5=AF$15)*1),0),IF(AND($E48&lt;&gt;"",AF$15&lt;&gt;""),"abs","")),"")</f>
        <v/>
      </c>
    </row>
    <row r="49" spans="1:32" ht="21" customHeight="1" x14ac:dyDescent="0.3">
      <c r="A49" s="10">
        <v>33</v>
      </c>
      <c r="B49" s="10">
        <f t="shared" si="2"/>
        <v>3</v>
      </c>
      <c r="C49" s="10"/>
      <c r="D49" s="47" t="str">
        <f t="shared" ca="1" si="3"/>
        <v/>
      </c>
      <c r="E49" s="41"/>
      <c r="F49" s="75"/>
      <c r="G49" s="48"/>
      <c r="H49" s="48"/>
      <c r="I49" s="49"/>
      <c r="J49" s="49"/>
      <c r="K49" s="49"/>
      <c r="L49" s="49"/>
      <c r="M49" s="49"/>
      <c r="N49" s="49"/>
      <c r="O49" s="49"/>
      <c r="P49" s="49"/>
      <c r="Q49" s="44" t="str">
        <f t="array" ref="Q49">IFERROR(MROUND((SUMPRODUCT($G49:$P49,$G$9:$P$9,($G$7:$P$7="")*1)+SUMPRODUCT(($G49:$P49&gt;1.5)*1,$G$9:$P$9,($G$7:$P$7&lt;&gt;"")*1*IFERROR(($G49:$P49-1.5),0)))/SUMPRODUCT((ISNUMBER($G49:$P49))*1,$G$9:$P$9,($G$7:$P$7="")*1)/3*$R$2,0.5),"")</f>
        <v/>
      </c>
      <c r="R49" s="50"/>
      <c r="S49" s="10"/>
      <c r="T49" s="10"/>
      <c r="U49" s="10"/>
      <c r="V49" s="79" t="str">
        <f>IF(AND(E49&lt;&gt;"",Q49=""),"abs",Q49)</f>
        <v/>
      </c>
      <c r="W49" s="46" t="str">
        <f>IF(W$15&lt;&gt;"",IFERROR(ROUND(SUMPRODUCT($G49:$P49,$G$9:$P$9,($G$5:$P$5=W$15)*1)/SUMPRODUCT(ISNUMBER($G49:$P49)*1,$G$9:$P$9,($G$5:$P$5=W$15)*1),0),IF(AND($E49&lt;&gt;"",W$15&lt;&gt;""),"abs","")),"")</f>
        <v/>
      </c>
      <c r="X49" s="46" t="str">
        <f>IF(X$15&lt;&gt;"",IFERROR(ROUND(SUMPRODUCT($G49:$P49,$G$9:$P$9,($G$5:$P$5=X$15)*1)/SUMPRODUCT(ISNUMBER($G49:$P49)*1,$G$9:$P$9,($G$5:$P$5=X$15)*1),0),IF(AND($E49&lt;&gt;"",X$15&lt;&gt;""),"abs","")),"")</f>
        <v/>
      </c>
      <c r="Y49" s="46" t="str">
        <f>IF(Y$15&lt;&gt;"",IFERROR(ROUND(SUMPRODUCT($G49:$P49,$G$9:$P$9,($G$5:$P$5=Y$15)*1)/SUMPRODUCT(ISNUMBER($G49:$P49)*1,$G$9:$P$9,($G$5:$P$5=Y$15)*1),0),IF(AND($E49&lt;&gt;"",Y$15&lt;&gt;""),"abs","")),"")</f>
        <v/>
      </c>
      <c r="Z49" s="46" t="str">
        <f>IF(Z$15&lt;&gt;"",IFERROR(ROUND(SUMPRODUCT($G49:$P49,$G$9:$P$9,($G$5:$P$5=Z$15)*1)/SUMPRODUCT(ISNUMBER($G49:$P49)*1,$G$9:$P$9,($G$5:$P$5=Z$15)*1),0),IF(AND($E49&lt;&gt;"",Z$15&lt;&gt;""),"abs","")),"")</f>
        <v/>
      </c>
      <c r="AA49" s="46" t="str">
        <f>IF(AA$15&lt;&gt;"",IFERROR(ROUND(SUMPRODUCT($G49:$P49,$G$9:$P$9,($G$5:$P$5=AA$15)*1)/SUMPRODUCT(ISNUMBER($G49:$P49)*1,$G$9:$P$9,($G$5:$P$5=AA$15)*1),0),IF(AND($E49&lt;&gt;"",AA$15&lt;&gt;""),"abs","")),"")</f>
        <v/>
      </c>
      <c r="AB49" s="46" t="str">
        <f>IF(AB$15&lt;&gt;"",IFERROR(ROUND(SUMPRODUCT($G49:$P49,$G$9:$P$9,($G$5:$P$5=AB$15)*1)/SUMPRODUCT(ISNUMBER($G49:$P49)*1,$G$9:$P$9,($G$5:$P$5=AB$15)*1),0),IF(AND($E49&lt;&gt;"",AB$15&lt;&gt;""),"abs","")),"")</f>
        <v/>
      </c>
      <c r="AC49" s="46" t="str">
        <f>IF(AC$15&lt;&gt;"",IFERROR(ROUND(SUMPRODUCT($G49:$P49,$G$9:$P$9,($G$5:$P$5=AC$15)*1)/SUMPRODUCT(ISNUMBER($G49:$P49)*1,$G$9:$P$9,($G$5:$P$5=AC$15)*1),0),IF(AND($E49&lt;&gt;"",AC$15&lt;&gt;""),"abs","")),"")</f>
        <v/>
      </c>
      <c r="AD49" s="46" t="str">
        <f>IF(AD$15&lt;&gt;"",IFERROR(ROUND(SUMPRODUCT($G49:$P49,$G$9:$P$9,($G$5:$P$5=AD$15)*1)/SUMPRODUCT(ISNUMBER($G49:$P49)*1,$G$9:$P$9,($G$5:$P$5=AD$15)*1),0),IF(AND($E49&lt;&gt;"",AD$15&lt;&gt;""),"abs","")),"")</f>
        <v/>
      </c>
      <c r="AE49" s="46" t="str">
        <f>IF(AE$15&lt;&gt;"",IFERROR(ROUND(SUMPRODUCT($G49:$P49,$G$9:$P$9,($G$5:$P$5=AE$15)*1)/SUMPRODUCT(ISNUMBER($G49:$P49)*1,$G$9:$P$9,($G$5:$P$5=AE$15)*1),0),IF(AND($E49&lt;&gt;"",AE$15&lt;&gt;""),"abs","")),"")</f>
        <v/>
      </c>
      <c r="AF49" s="46" t="str">
        <f>IF(AF$15&lt;&gt;"",IFERROR(ROUND(SUMPRODUCT($G49:$P49,$G$9:$P$9,($G$5:$P$5=AF$15)*1)/SUMPRODUCT(ISNUMBER($G49:$P49)*1,$G$9:$P$9,($G$5:$P$5=AF$15)*1),0),IF(AND($E49&lt;&gt;"",AF$15&lt;&gt;""),"abs","")),"")</f>
        <v/>
      </c>
    </row>
    <row r="50" spans="1:32" ht="21" customHeight="1" x14ac:dyDescent="0.3">
      <c r="A50" s="10">
        <v>34</v>
      </c>
      <c r="B50" s="10">
        <f t="shared" si="2"/>
        <v>4</v>
      </c>
      <c r="C50" s="10"/>
      <c r="D50" s="47" t="str">
        <f t="shared" ca="1" si="3"/>
        <v/>
      </c>
      <c r="E50" s="76"/>
      <c r="F50" s="77"/>
      <c r="G50" s="48"/>
      <c r="H50" s="48"/>
      <c r="I50" s="49"/>
      <c r="J50" s="49"/>
      <c r="K50" s="49"/>
      <c r="L50" s="49"/>
      <c r="M50" s="49"/>
      <c r="N50" s="49"/>
      <c r="O50" s="49"/>
      <c r="P50" s="49"/>
      <c r="Q50" s="44" t="str">
        <f t="array" ref="Q50">IFERROR(MROUND((SUMPRODUCT($G50:$P50,$G$9:$P$9,($G$7:$P$7="")*1)+SUMPRODUCT(($G50:$P50&gt;1.5)*1,$G$9:$P$9,($G$7:$P$7&lt;&gt;"")*1*IFERROR(($G50:$P50-1.5),0)))/SUMPRODUCT((ISNUMBER($G50:$P50))*1,$G$9:$P$9,($G$7:$P$7="")*1)/3*$R$2,0.5),"")</f>
        <v/>
      </c>
      <c r="R50" s="50"/>
      <c r="S50" s="10"/>
      <c r="T50" s="10"/>
      <c r="U50" s="10"/>
      <c r="V50" s="79" t="str">
        <f>IF(AND(E50&lt;&gt;"",Q50=""),"abs",Q50)</f>
        <v/>
      </c>
      <c r="W50" s="46" t="str">
        <f>IF(W$15&lt;&gt;"",IFERROR(ROUND(SUMPRODUCT($G50:$P50,$G$9:$P$9,($G$5:$P$5=W$15)*1)/SUMPRODUCT(ISNUMBER($G50:$P50)*1,$G$9:$P$9,($G$5:$P$5=W$15)*1),0),IF(AND($E50&lt;&gt;"",W$15&lt;&gt;""),"abs","")),"")</f>
        <v/>
      </c>
      <c r="X50" s="46" t="str">
        <f>IF(X$15&lt;&gt;"",IFERROR(ROUND(SUMPRODUCT($G50:$P50,$G$9:$P$9,($G$5:$P$5=X$15)*1)/SUMPRODUCT(ISNUMBER($G50:$P50)*1,$G$9:$P$9,($G$5:$P$5=X$15)*1),0),IF(AND($E50&lt;&gt;"",X$15&lt;&gt;""),"abs","")),"")</f>
        <v/>
      </c>
      <c r="Y50" s="46" t="str">
        <f>IF(Y$15&lt;&gt;"",IFERROR(ROUND(SUMPRODUCT($G50:$P50,$G$9:$P$9,($G$5:$P$5=Y$15)*1)/SUMPRODUCT(ISNUMBER($G50:$P50)*1,$G$9:$P$9,($G$5:$P$5=Y$15)*1),0),IF(AND($E50&lt;&gt;"",Y$15&lt;&gt;""),"abs","")),"")</f>
        <v/>
      </c>
      <c r="Z50" s="46" t="str">
        <f>IF(Z$15&lt;&gt;"",IFERROR(ROUND(SUMPRODUCT($G50:$P50,$G$9:$P$9,($G$5:$P$5=Z$15)*1)/SUMPRODUCT(ISNUMBER($G50:$P50)*1,$G$9:$P$9,($G$5:$P$5=Z$15)*1),0),IF(AND($E50&lt;&gt;"",Z$15&lt;&gt;""),"abs","")),"")</f>
        <v/>
      </c>
      <c r="AA50" s="46" t="str">
        <f>IF(AA$15&lt;&gt;"",IFERROR(ROUND(SUMPRODUCT($G50:$P50,$G$9:$P$9,($G$5:$P$5=AA$15)*1)/SUMPRODUCT(ISNUMBER($G50:$P50)*1,$G$9:$P$9,($G$5:$P$5=AA$15)*1),0),IF(AND($E50&lt;&gt;"",AA$15&lt;&gt;""),"abs","")),"")</f>
        <v/>
      </c>
      <c r="AB50" s="46" t="str">
        <f>IF(AB$15&lt;&gt;"",IFERROR(ROUND(SUMPRODUCT($G50:$P50,$G$9:$P$9,($G$5:$P$5=AB$15)*1)/SUMPRODUCT(ISNUMBER($G50:$P50)*1,$G$9:$P$9,($G$5:$P$5=AB$15)*1),0),IF(AND($E50&lt;&gt;"",AB$15&lt;&gt;""),"abs","")),"")</f>
        <v/>
      </c>
      <c r="AC50" s="46" t="str">
        <f>IF(AC$15&lt;&gt;"",IFERROR(ROUND(SUMPRODUCT($G50:$P50,$G$9:$P$9,($G$5:$P$5=AC$15)*1)/SUMPRODUCT(ISNUMBER($G50:$P50)*1,$G$9:$P$9,($G$5:$P$5=AC$15)*1),0),IF(AND($E50&lt;&gt;"",AC$15&lt;&gt;""),"abs","")),"")</f>
        <v/>
      </c>
      <c r="AD50" s="46" t="str">
        <f>IF(AD$15&lt;&gt;"",IFERROR(ROUND(SUMPRODUCT($G50:$P50,$G$9:$P$9,($G$5:$P$5=AD$15)*1)/SUMPRODUCT(ISNUMBER($G50:$P50)*1,$G$9:$P$9,($G$5:$P$5=AD$15)*1),0),IF(AND($E50&lt;&gt;"",AD$15&lt;&gt;""),"abs","")),"")</f>
        <v/>
      </c>
      <c r="AE50" s="46" t="str">
        <f>IF(AE$15&lt;&gt;"",IFERROR(ROUND(SUMPRODUCT($G50:$P50,$G$9:$P$9,($G$5:$P$5=AE$15)*1)/SUMPRODUCT(ISNUMBER($G50:$P50)*1,$G$9:$P$9,($G$5:$P$5=AE$15)*1),0),IF(AND($E50&lt;&gt;"",AE$15&lt;&gt;""),"abs","")),"")</f>
        <v/>
      </c>
      <c r="AF50" s="46" t="str">
        <f>IF(AF$15&lt;&gt;"",IFERROR(ROUND(SUMPRODUCT($G50:$P50,$G$9:$P$9,($G$5:$P$5=AF$15)*1)/SUMPRODUCT(ISNUMBER($G50:$P50)*1,$G$9:$P$9,($G$5:$P$5=AF$15)*1),0),IF(AND($E50&lt;&gt;"",AF$15&lt;&gt;""),"abs","")),"")</f>
        <v/>
      </c>
    </row>
    <row r="51" spans="1:32" ht="18" customHeight="1" x14ac:dyDescent="0.35">
      <c r="A51" s="10"/>
      <c r="B51" s="10"/>
      <c r="C51" s="10"/>
      <c r="D51" s="10"/>
      <c r="E51" s="55"/>
      <c r="F51" s="55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32" ht="18" customHeight="1" x14ac:dyDescent="0.35">
      <c r="A52" s="10"/>
      <c r="B52" s="10"/>
      <c r="C52" s="10"/>
      <c r="D52" s="10"/>
      <c r="E52" s="55"/>
      <c r="F52" s="55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32" ht="18" customHeight="1" x14ac:dyDescent="0.35">
      <c r="A53" s="10"/>
      <c r="B53" s="10"/>
      <c r="C53" s="10"/>
      <c r="D53" s="10"/>
      <c r="E53" s="55"/>
      <c r="F53" s="55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32" ht="18" customHeight="1" x14ac:dyDescent="0.35">
      <c r="A54" s="10">
        <v>1</v>
      </c>
      <c r="B54" s="10"/>
      <c r="C54" s="10"/>
      <c r="D54" s="10"/>
      <c r="E54" s="55"/>
      <c r="F54" s="55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32" ht="18" customHeight="1" x14ac:dyDescent="0.35">
      <c r="A55" s="10"/>
      <c r="B55" s="10"/>
      <c r="C55" s="10"/>
      <c r="D55" s="10"/>
      <c r="E55" s="55"/>
      <c r="F55" s="55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32" ht="18" customHeight="1" x14ac:dyDescent="0.35">
      <c r="A56" s="10"/>
      <c r="B56" s="10"/>
      <c r="C56" s="10"/>
      <c r="D56" s="10"/>
      <c r="E56" s="55"/>
      <c r="F56" s="55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32" ht="18" customHeight="1" x14ac:dyDescent="0.35">
      <c r="A57" s="10"/>
      <c r="B57" s="10"/>
      <c r="C57" s="10"/>
      <c r="D57" s="10"/>
      <c r="E57" s="55"/>
      <c r="F57" s="55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32" ht="18" customHeight="1" x14ac:dyDescent="0.35">
      <c r="A58" s="10"/>
      <c r="B58" s="10"/>
      <c r="C58" s="10"/>
      <c r="D58" s="10"/>
      <c r="E58" s="55"/>
      <c r="F58" s="55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32" ht="18" customHeight="1" x14ac:dyDescent="0.35">
      <c r="A59" s="10">
        <v>2</v>
      </c>
      <c r="B59" s="10"/>
      <c r="C59" s="10"/>
      <c r="D59" s="10"/>
      <c r="E59" s="56"/>
      <c r="F59" s="56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32" ht="18" customHeight="1" x14ac:dyDescent="0.35">
      <c r="A60" s="10"/>
      <c r="B60" s="10"/>
      <c r="C60" s="10"/>
      <c r="D60" s="10"/>
      <c r="E60" s="55"/>
      <c r="F60" s="55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32" ht="18" customHeight="1" x14ac:dyDescent="0.35">
      <c r="A61" s="10"/>
      <c r="B61" s="10"/>
      <c r="C61" s="10"/>
      <c r="D61" s="10"/>
      <c r="E61" s="55"/>
      <c r="F61" s="55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32" ht="18" customHeight="1" x14ac:dyDescent="0.35">
      <c r="A62" s="10"/>
      <c r="B62" s="10"/>
      <c r="C62" s="10"/>
      <c r="D62" s="10"/>
      <c r="E62" s="55"/>
      <c r="F62" s="55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32" ht="18" customHeight="1" x14ac:dyDescent="0.35">
      <c r="A63" s="10"/>
      <c r="B63" s="10"/>
      <c r="C63" s="10"/>
      <c r="D63" s="10"/>
      <c r="E63" s="55"/>
      <c r="F63" s="55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32" ht="18" customHeight="1" x14ac:dyDescent="0.35">
      <c r="A64" s="10"/>
      <c r="B64" s="10"/>
      <c r="C64" s="10"/>
      <c r="D64" s="10"/>
      <c r="E64" s="55"/>
      <c r="F64" s="55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8" customHeight="1" x14ac:dyDescent="0.35">
      <c r="A65" s="10"/>
      <c r="B65" s="10"/>
      <c r="C65" s="10"/>
      <c r="D65" s="10"/>
      <c r="E65" s="55"/>
      <c r="F65" s="55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ht="18" customHeight="1" x14ac:dyDescent="0.35">
      <c r="A66" s="10"/>
      <c r="B66" s="10"/>
      <c r="C66" s="10"/>
      <c r="D66" s="10"/>
      <c r="E66" s="55"/>
      <c r="F66" s="55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:22" ht="18" customHeight="1" x14ac:dyDescent="0.35">
      <c r="A67" s="10"/>
      <c r="B67" s="10"/>
      <c r="C67" s="10"/>
      <c r="D67" s="10"/>
      <c r="E67" s="55"/>
      <c r="F67" s="55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18" customHeight="1" x14ac:dyDescent="0.35">
      <c r="A68" s="10"/>
      <c r="B68" s="10"/>
      <c r="C68" s="10"/>
      <c r="D68" s="10"/>
      <c r="E68" s="55"/>
      <c r="F68" s="55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8" customHeight="1" x14ac:dyDescent="0.35">
      <c r="A69" s="10"/>
      <c r="B69" s="10"/>
      <c r="C69" s="10"/>
      <c r="D69" s="10"/>
      <c r="E69" s="55"/>
      <c r="F69" s="55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8" customHeight="1" x14ac:dyDescent="0.35">
      <c r="A70" s="10"/>
      <c r="B70" s="10"/>
      <c r="C70" s="10"/>
      <c r="D70" s="10"/>
      <c r="E70" s="55"/>
      <c r="F70" s="55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8" customHeight="1" x14ac:dyDescent="0.35">
      <c r="A71" s="10"/>
      <c r="B71" s="10"/>
      <c r="C71" s="10"/>
      <c r="D71" s="10"/>
      <c r="E71" s="55"/>
      <c r="F71" s="55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8" customHeight="1" x14ac:dyDescent="0.35">
      <c r="A72" s="10"/>
      <c r="B72" s="10"/>
      <c r="C72" s="10"/>
      <c r="D72" s="10"/>
      <c r="E72" s="55"/>
      <c r="F72" s="55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8" customHeight="1" x14ac:dyDescent="0.35">
      <c r="A73" s="10"/>
      <c r="B73" s="10"/>
      <c r="C73" s="10"/>
      <c r="D73" s="10"/>
      <c r="E73" s="55"/>
      <c r="F73" s="55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ht="18" customHeight="1" x14ac:dyDescent="0.35">
      <c r="A74" s="10"/>
      <c r="B74" s="10"/>
      <c r="C74" s="10"/>
      <c r="D74" s="10"/>
      <c r="E74" s="55"/>
      <c r="F74" s="55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 ht="18" customHeight="1" x14ac:dyDescent="0.35">
      <c r="A75" s="10"/>
      <c r="B75" s="10"/>
      <c r="C75" s="10"/>
      <c r="D75" s="10"/>
      <c r="E75" s="55"/>
      <c r="F75" s="55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8" customHeight="1" x14ac:dyDescent="0.35">
      <c r="A76" s="10"/>
      <c r="B76" s="10"/>
      <c r="C76" s="10"/>
      <c r="D76" s="10"/>
      <c r="E76" s="55"/>
      <c r="F76" s="55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ht="18" customHeight="1" x14ac:dyDescent="0.35">
      <c r="A77" s="10"/>
      <c r="B77" s="10"/>
      <c r="C77" s="10"/>
      <c r="D77" s="10"/>
      <c r="E77" s="55"/>
      <c r="F77" s="55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ht="18" customHeight="1" x14ac:dyDescent="0.35">
      <c r="A78" s="10"/>
      <c r="B78" s="10"/>
      <c r="C78" s="10"/>
      <c r="D78" s="10"/>
      <c r="E78" s="55"/>
      <c r="F78" s="55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 ht="18" customHeight="1" x14ac:dyDescent="0.35">
      <c r="A79" s="10"/>
      <c r="B79" s="10"/>
      <c r="C79" s="10"/>
      <c r="D79" s="10"/>
      <c r="E79" s="55"/>
      <c r="F79" s="55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8" customHeight="1" x14ac:dyDescent="0.35">
      <c r="A80" s="10"/>
      <c r="B80" s="10"/>
      <c r="C80" s="10"/>
      <c r="D80" s="10"/>
      <c r="E80" s="55"/>
      <c r="F80" s="55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 ht="18" customHeight="1" x14ac:dyDescent="0.35">
      <c r="A81" s="10"/>
      <c r="B81" s="10"/>
      <c r="C81" s="10"/>
      <c r="D81" s="10"/>
      <c r="E81" s="55"/>
      <c r="F81" s="55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18" customHeight="1" x14ac:dyDescent="0.35">
      <c r="A82" s="10"/>
      <c r="B82" s="10"/>
      <c r="C82" s="10"/>
      <c r="D82" s="10"/>
      <c r="E82" s="55"/>
      <c r="F82" s="55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8" customHeight="1" x14ac:dyDescent="0.35">
      <c r="A83" s="10"/>
      <c r="B83" s="10"/>
      <c r="C83" s="10"/>
      <c r="D83" s="10"/>
      <c r="E83" s="55"/>
      <c r="F83" s="55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8" customHeight="1" x14ac:dyDescent="0.35">
      <c r="A84" s="10"/>
      <c r="B84" s="10"/>
      <c r="C84" s="10"/>
      <c r="D84" s="10"/>
      <c r="E84" s="55"/>
      <c r="F84" s="55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8" customHeight="1" x14ac:dyDescent="0.35">
      <c r="A85" s="10"/>
      <c r="B85" s="10"/>
      <c r="C85" s="10"/>
      <c r="D85" s="10"/>
      <c r="E85" s="55"/>
      <c r="F85" s="55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8" customHeight="1" x14ac:dyDescent="0.35">
      <c r="A86" s="10"/>
      <c r="B86" s="10"/>
      <c r="C86" s="10"/>
      <c r="D86" s="10"/>
      <c r="E86" s="55"/>
      <c r="F86" s="55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8" customHeight="1" x14ac:dyDescent="0.35">
      <c r="A87" s="10"/>
      <c r="B87" s="10"/>
      <c r="C87" s="10"/>
      <c r="D87" s="10"/>
      <c r="E87" s="55"/>
      <c r="F87" s="55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8" customHeight="1" x14ac:dyDescent="0.35">
      <c r="A88" s="10"/>
      <c r="B88" s="10"/>
      <c r="C88" s="10"/>
      <c r="D88" s="10"/>
      <c r="E88" s="55"/>
      <c r="F88" s="55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8" customHeight="1" x14ac:dyDescent="0.35">
      <c r="A89" s="10"/>
      <c r="B89" s="10"/>
      <c r="C89" s="10"/>
      <c r="D89" s="10"/>
      <c r="E89" s="55"/>
      <c r="F89" s="55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 ht="18" customHeight="1" x14ac:dyDescent="0.35">
      <c r="A90" s="10"/>
      <c r="B90" s="10"/>
      <c r="C90" s="10"/>
      <c r="D90" s="10"/>
      <c r="E90" s="55"/>
      <c r="F90" s="55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8" customHeight="1" x14ac:dyDescent="0.35">
      <c r="A91" s="10"/>
      <c r="B91" s="10"/>
      <c r="C91" s="10"/>
      <c r="D91" s="10"/>
      <c r="E91" s="55"/>
      <c r="F91" s="55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 ht="18" customHeight="1" x14ac:dyDescent="0.35">
      <c r="A92" s="10"/>
      <c r="B92" s="10"/>
      <c r="C92" s="10"/>
      <c r="D92" s="10"/>
      <c r="E92" s="55"/>
      <c r="F92" s="55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8" customHeight="1" x14ac:dyDescent="0.35">
      <c r="A93" s="10"/>
      <c r="B93" s="10"/>
      <c r="C93" s="10"/>
      <c r="D93" s="10"/>
      <c r="E93" s="55"/>
      <c r="F93" s="55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 ht="18" customHeight="1" x14ac:dyDescent="0.35">
      <c r="A94" s="10"/>
      <c r="B94" s="10"/>
      <c r="C94" s="10"/>
      <c r="D94" s="10"/>
      <c r="E94" s="55"/>
      <c r="F94" s="55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18" customHeight="1" x14ac:dyDescent="0.35">
      <c r="A95" s="10"/>
      <c r="B95" s="10"/>
      <c r="C95" s="10"/>
      <c r="D95" s="10"/>
      <c r="E95" s="55"/>
      <c r="F95" s="55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ht="18" customHeight="1" x14ac:dyDescent="0.35">
      <c r="A96" s="10"/>
      <c r="B96" s="10"/>
      <c r="C96" s="10"/>
      <c r="D96" s="10"/>
      <c r="E96" s="55"/>
      <c r="F96" s="55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8" customHeight="1" x14ac:dyDescent="0.35">
      <c r="A97" s="10"/>
      <c r="B97" s="10"/>
      <c r="C97" s="10"/>
      <c r="D97" s="10"/>
      <c r="E97" s="55"/>
      <c r="F97" s="55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 ht="18" customHeight="1" x14ac:dyDescent="0.35">
      <c r="A98" s="10"/>
      <c r="B98" s="10"/>
      <c r="C98" s="10"/>
      <c r="D98" s="10"/>
      <c r="E98" s="55"/>
      <c r="F98" s="55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22" ht="18" customHeight="1" x14ac:dyDescent="0.35">
      <c r="A99" s="10"/>
      <c r="B99" s="10"/>
      <c r="C99" s="10"/>
      <c r="D99" s="10"/>
      <c r="E99" s="55"/>
      <c r="F99" s="55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 ht="18" customHeight="1" x14ac:dyDescent="0.35">
      <c r="A100" s="10"/>
      <c r="B100" s="10"/>
      <c r="C100" s="10"/>
      <c r="D100" s="10"/>
      <c r="E100" s="55"/>
      <c r="F100" s="55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8" customHeight="1" x14ac:dyDescent="0.35">
      <c r="A101" s="10"/>
      <c r="B101" s="10"/>
      <c r="C101" s="10"/>
      <c r="D101" s="10"/>
      <c r="E101" s="55"/>
      <c r="F101" s="55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8" customHeight="1" x14ac:dyDescent="0.35">
      <c r="A102" s="10"/>
      <c r="B102" s="10"/>
      <c r="C102" s="10"/>
      <c r="D102" s="10"/>
      <c r="E102" s="55"/>
      <c r="F102" s="55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 ht="18" customHeight="1" x14ac:dyDescent="0.35">
      <c r="A103" s="10"/>
      <c r="B103" s="10"/>
      <c r="C103" s="10"/>
      <c r="D103" s="10"/>
      <c r="E103" s="55"/>
      <c r="F103" s="55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ht="18" customHeight="1" x14ac:dyDescent="0.35">
      <c r="A104" s="10"/>
      <c r="B104" s="10"/>
      <c r="C104" s="10"/>
      <c r="D104" s="10"/>
      <c r="E104" s="55"/>
      <c r="F104" s="55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8" customHeight="1" x14ac:dyDescent="0.35">
      <c r="A105" s="10"/>
      <c r="B105" s="10"/>
      <c r="C105" s="10"/>
      <c r="D105" s="10"/>
      <c r="E105" s="55"/>
      <c r="F105" s="55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8" customHeight="1" x14ac:dyDescent="0.35">
      <c r="A106" s="10"/>
      <c r="B106" s="10"/>
      <c r="C106" s="10"/>
      <c r="D106" s="10"/>
      <c r="E106" s="55"/>
      <c r="F106" s="55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ht="18" customHeight="1" x14ac:dyDescent="0.35">
      <c r="A107" s="10"/>
      <c r="B107" s="10"/>
      <c r="C107" s="10"/>
      <c r="D107" s="10"/>
      <c r="E107" s="55"/>
      <c r="F107" s="55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8" customHeight="1" x14ac:dyDescent="0.35">
      <c r="A108" s="10"/>
      <c r="B108" s="10"/>
      <c r="C108" s="10"/>
      <c r="D108" s="10"/>
      <c r="E108" s="55"/>
      <c r="F108" s="55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ht="18" customHeight="1" x14ac:dyDescent="0.35">
      <c r="A109" s="10"/>
      <c r="B109" s="10"/>
      <c r="C109" s="10"/>
      <c r="D109" s="10"/>
      <c r="E109" s="55"/>
      <c r="F109" s="55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ht="18" customHeight="1" x14ac:dyDescent="0.35">
      <c r="A110" s="10"/>
      <c r="B110" s="10"/>
      <c r="C110" s="10"/>
      <c r="D110" s="10"/>
      <c r="E110" s="55"/>
      <c r="F110" s="55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ht="18" customHeight="1" x14ac:dyDescent="0.35">
      <c r="A111" s="10"/>
      <c r="B111" s="10"/>
      <c r="C111" s="10"/>
      <c r="D111" s="10"/>
      <c r="E111" s="55"/>
      <c r="F111" s="55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8" customHeight="1" x14ac:dyDescent="0.35">
      <c r="A112" s="10"/>
      <c r="B112" s="10"/>
      <c r="C112" s="10"/>
      <c r="D112" s="10"/>
      <c r="E112" s="55"/>
      <c r="F112" s="55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8" customHeight="1" x14ac:dyDescent="0.35">
      <c r="A113" s="10"/>
      <c r="B113" s="10"/>
      <c r="C113" s="10"/>
      <c r="D113" s="10"/>
      <c r="E113" s="55"/>
      <c r="F113" s="55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 ht="18" customHeight="1" x14ac:dyDescent="0.35">
      <c r="A114" s="10"/>
      <c r="B114" s="10"/>
      <c r="C114" s="10"/>
      <c r="D114" s="10"/>
      <c r="E114" s="55"/>
      <c r="F114" s="55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8" customHeight="1" x14ac:dyDescent="0.35">
      <c r="A115" s="10"/>
      <c r="B115" s="10"/>
      <c r="C115" s="10"/>
      <c r="D115" s="10"/>
      <c r="E115" s="55"/>
      <c r="F115" s="55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8" customHeight="1" x14ac:dyDescent="0.35">
      <c r="A116" s="10"/>
      <c r="B116" s="10"/>
      <c r="C116" s="10"/>
      <c r="D116" s="10"/>
      <c r="E116" s="55"/>
      <c r="F116" s="55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18" customHeight="1" x14ac:dyDescent="0.35">
      <c r="A117" s="10"/>
      <c r="B117" s="10"/>
      <c r="C117" s="10"/>
      <c r="D117" s="10"/>
      <c r="E117" s="55"/>
      <c r="F117" s="55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18" customHeight="1" x14ac:dyDescent="0.35">
      <c r="A118" s="10"/>
      <c r="B118" s="10"/>
      <c r="C118" s="10"/>
      <c r="D118" s="10"/>
      <c r="E118" s="55"/>
      <c r="F118" s="55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8" customHeight="1" x14ac:dyDescent="0.35">
      <c r="A119" s="10"/>
      <c r="B119" s="10"/>
      <c r="C119" s="10"/>
      <c r="D119" s="10"/>
      <c r="E119" s="55"/>
      <c r="F119" s="55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ht="18" customHeight="1" x14ac:dyDescent="0.35">
      <c r="A120" s="10"/>
      <c r="B120" s="10"/>
      <c r="C120" s="10"/>
      <c r="D120" s="10"/>
      <c r="E120" s="55"/>
      <c r="F120" s="55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ht="18" customHeight="1" x14ac:dyDescent="0.35">
      <c r="A121" s="10"/>
      <c r="B121" s="10"/>
      <c r="C121" s="10"/>
      <c r="D121" s="10"/>
      <c r="E121" s="55"/>
      <c r="F121" s="55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8" customHeight="1" x14ac:dyDescent="0.35">
      <c r="A122" s="10"/>
      <c r="B122" s="10"/>
      <c r="C122" s="10"/>
      <c r="D122" s="10"/>
      <c r="E122" s="55"/>
      <c r="F122" s="55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ht="18" customHeight="1" x14ac:dyDescent="0.35">
      <c r="A123" s="10"/>
      <c r="B123" s="10"/>
      <c r="C123" s="10"/>
      <c r="D123" s="10"/>
      <c r="E123" s="55"/>
      <c r="F123" s="55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8" customHeight="1" x14ac:dyDescent="0.35">
      <c r="A124" s="10"/>
      <c r="B124" s="10"/>
      <c r="C124" s="10"/>
      <c r="D124" s="10"/>
      <c r="E124" s="55"/>
      <c r="F124" s="55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ht="18" customHeight="1" x14ac:dyDescent="0.35">
      <c r="A125" s="10"/>
      <c r="B125" s="10"/>
      <c r="C125" s="10"/>
      <c r="D125" s="10"/>
      <c r="E125" s="55"/>
      <c r="F125" s="55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 ht="18" customHeight="1" x14ac:dyDescent="0.35">
      <c r="A126" s="10"/>
      <c r="B126" s="10"/>
      <c r="C126" s="10"/>
      <c r="D126" s="10"/>
      <c r="E126" s="55"/>
      <c r="F126" s="55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 ht="18" customHeight="1" x14ac:dyDescent="0.35">
      <c r="A127" s="10"/>
      <c r="B127" s="10"/>
      <c r="C127" s="10"/>
      <c r="D127" s="10"/>
      <c r="E127" s="55"/>
      <c r="F127" s="55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ht="18" customHeight="1" x14ac:dyDescent="0.35">
      <c r="A128" s="10"/>
      <c r="B128" s="10"/>
      <c r="C128" s="10"/>
      <c r="D128" s="10"/>
      <c r="E128" s="55"/>
      <c r="F128" s="55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ht="18" customHeight="1" x14ac:dyDescent="0.35">
      <c r="A129" s="10"/>
      <c r="B129" s="10"/>
      <c r="C129" s="10"/>
      <c r="D129" s="10"/>
      <c r="E129" s="55"/>
      <c r="F129" s="55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ht="18" customHeight="1" x14ac:dyDescent="0.35">
      <c r="A130" s="10"/>
      <c r="B130" s="10"/>
      <c r="C130" s="10"/>
      <c r="D130" s="10"/>
      <c r="E130" s="55"/>
      <c r="F130" s="55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18" customHeight="1" x14ac:dyDescent="0.35">
      <c r="A131" s="10"/>
      <c r="B131" s="10"/>
      <c r="C131" s="10"/>
      <c r="D131" s="10"/>
      <c r="E131" s="55"/>
      <c r="F131" s="55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1:22" ht="18" customHeight="1" x14ac:dyDescent="0.35">
      <c r="A132" s="10"/>
      <c r="B132" s="10"/>
      <c r="C132" s="10"/>
      <c r="D132" s="10"/>
      <c r="E132" s="55"/>
      <c r="F132" s="55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 ht="18" customHeight="1" x14ac:dyDescent="0.35">
      <c r="A133" s="10"/>
      <c r="B133" s="10"/>
      <c r="C133" s="10"/>
      <c r="D133" s="10"/>
      <c r="E133" s="55"/>
      <c r="F133" s="55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1:22" ht="18" customHeight="1" x14ac:dyDescent="0.35">
      <c r="A134" s="10"/>
      <c r="B134" s="10"/>
      <c r="C134" s="10"/>
      <c r="D134" s="10"/>
      <c r="E134" s="55"/>
      <c r="F134" s="55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1:22" ht="18" customHeight="1" x14ac:dyDescent="0.35">
      <c r="A135" s="10"/>
      <c r="B135" s="10"/>
      <c r="C135" s="10"/>
      <c r="D135" s="10"/>
      <c r="E135" s="55"/>
      <c r="F135" s="55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1:22" ht="18" customHeight="1" x14ac:dyDescent="0.35">
      <c r="A136" s="10"/>
      <c r="B136" s="10"/>
      <c r="C136" s="10"/>
      <c r="D136" s="10"/>
      <c r="E136" s="55"/>
      <c r="F136" s="55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18" customHeight="1" x14ac:dyDescent="0.35">
      <c r="A137" s="10"/>
      <c r="B137" s="10"/>
      <c r="C137" s="10"/>
      <c r="D137" s="10"/>
      <c r="E137" s="55"/>
      <c r="F137" s="55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 ht="18" customHeight="1" x14ac:dyDescent="0.35">
      <c r="A138" s="10"/>
      <c r="B138" s="10"/>
      <c r="C138" s="10"/>
      <c r="D138" s="10"/>
      <c r="E138" s="55"/>
      <c r="F138" s="55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ht="18" customHeight="1" x14ac:dyDescent="0.35">
      <c r="A139" s="10"/>
      <c r="B139" s="10"/>
      <c r="C139" s="10"/>
      <c r="D139" s="10"/>
      <c r="E139" s="55"/>
      <c r="F139" s="55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 ht="18" customHeight="1" x14ac:dyDescent="0.35">
      <c r="A140" s="10"/>
      <c r="B140" s="10"/>
      <c r="C140" s="10"/>
      <c r="D140" s="10"/>
      <c r="E140" s="55"/>
      <c r="F140" s="55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 ht="18" customHeight="1" x14ac:dyDescent="0.35">
      <c r="A141" s="10"/>
      <c r="B141" s="10"/>
      <c r="C141" s="10"/>
      <c r="D141" s="10"/>
      <c r="E141" s="55"/>
      <c r="F141" s="55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ht="18" customHeight="1" x14ac:dyDescent="0.35">
      <c r="A142" s="10"/>
      <c r="B142" s="10"/>
      <c r="C142" s="10"/>
      <c r="D142" s="10"/>
      <c r="E142" s="55"/>
      <c r="F142" s="55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1:22" ht="18" customHeight="1" x14ac:dyDescent="0.35">
      <c r="A143" s="10"/>
      <c r="B143" s="10"/>
      <c r="C143" s="10"/>
      <c r="D143" s="10"/>
      <c r="E143" s="55"/>
      <c r="F143" s="55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1:22" ht="18" customHeight="1" x14ac:dyDescent="0.35">
      <c r="A144" s="10"/>
      <c r="B144" s="10"/>
      <c r="C144" s="10"/>
      <c r="D144" s="10"/>
      <c r="E144" s="55"/>
      <c r="F144" s="55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1:22" ht="18" customHeight="1" x14ac:dyDescent="0.35">
      <c r="A145" s="10"/>
      <c r="B145" s="10"/>
      <c r="C145" s="10"/>
      <c r="D145" s="10"/>
      <c r="E145" s="55"/>
      <c r="F145" s="55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1:22" ht="18" customHeight="1" x14ac:dyDescent="0.35">
      <c r="A146" s="10"/>
      <c r="B146" s="10"/>
      <c r="C146" s="10"/>
      <c r="D146" s="10"/>
      <c r="E146" s="55"/>
      <c r="F146" s="55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1:22" ht="18" customHeight="1" x14ac:dyDescent="0.35">
      <c r="A147" s="10"/>
      <c r="B147" s="10"/>
      <c r="C147" s="10"/>
      <c r="D147" s="10"/>
      <c r="E147" s="55"/>
      <c r="F147" s="55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18" customHeight="1" x14ac:dyDescent="0.35">
      <c r="A148" s="10"/>
      <c r="B148" s="10"/>
      <c r="C148" s="10"/>
      <c r="D148" s="10"/>
      <c r="E148" s="55"/>
      <c r="F148" s="55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 ht="18" customHeight="1" x14ac:dyDescent="0.35">
      <c r="A149" s="10"/>
      <c r="B149" s="10"/>
      <c r="C149" s="10"/>
      <c r="D149" s="10"/>
      <c r="E149" s="55"/>
      <c r="F149" s="55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18" customHeight="1" x14ac:dyDescent="0.35">
      <c r="A150" s="10"/>
      <c r="B150" s="10"/>
      <c r="C150" s="10"/>
      <c r="D150" s="10"/>
      <c r="E150" s="55"/>
      <c r="F150" s="55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1:22" ht="18" customHeight="1" x14ac:dyDescent="0.35">
      <c r="A151" s="10"/>
      <c r="B151" s="10"/>
      <c r="C151" s="10"/>
      <c r="D151" s="10"/>
      <c r="E151" s="55"/>
      <c r="F151" s="55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 ht="18" customHeight="1" x14ac:dyDescent="0.35">
      <c r="A152" s="10"/>
      <c r="B152" s="10"/>
      <c r="C152" s="10"/>
      <c r="D152" s="10"/>
      <c r="E152" s="55"/>
      <c r="F152" s="55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18" customHeight="1" x14ac:dyDescent="0.35">
      <c r="A153" s="10"/>
      <c r="B153" s="10"/>
      <c r="C153" s="10"/>
      <c r="D153" s="10"/>
      <c r="E153" s="55"/>
      <c r="F153" s="55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1:22" ht="18" customHeight="1" x14ac:dyDescent="0.35">
      <c r="A154" s="10"/>
      <c r="B154" s="10"/>
      <c r="C154" s="10"/>
      <c r="D154" s="10"/>
      <c r="E154" s="55"/>
      <c r="F154" s="55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 ht="18" customHeight="1" x14ac:dyDescent="0.35">
      <c r="A155" s="10"/>
      <c r="B155" s="10"/>
      <c r="C155" s="10"/>
      <c r="D155" s="10"/>
      <c r="E155" s="55"/>
      <c r="F155" s="55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18" customHeight="1" x14ac:dyDescent="0.35">
      <c r="A156" s="10"/>
      <c r="B156" s="10"/>
      <c r="C156" s="10"/>
      <c r="D156" s="10"/>
      <c r="E156" s="55"/>
      <c r="F156" s="55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18" customHeight="1" x14ac:dyDescent="0.35">
      <c r="A157" s="10"/>
      <c r="B157" s="10"/>
      <c r="C157" s="10"/>
      <c r="D157" s="10"/>
      <c r="E157" s="55"/>
      <c r="F157" s="55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1:22" ht="18" customHeight="1" x14ac:dyDescent="0.35">
      <c r="A158" s="10"/>
      <c r="B158" s="10"/>
      <c r="C158" s="10"/>
      <c r="D158" s="10"/>
      <c r="E158" s="55"/>
      <c r="F158" s="55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ht="18" customHeight="1" x14ac:dyDescent="0.35">
      <c r="A159" s="10"/>
      <c r="B159" s="10"/>
      <c r="C159" s="10"/>
      <c r="D159" s="10"/>
      <c r="E159" s="55"/>
      <c r="F159" s="55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ht="18" customHeight="1" x14ac:dyDescent="0.35">
      <c r="A160" s="10"/>
      <c r="B160" s="10"/>
      <c r="C160" s="10"/>
      <c r="D160" s="10"/>
      <c r="E160" s="55"/>
      <c r="F160" s="55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1:22" ht="18" customHeight="1" x14ac:dyDescent="0.35">
      <c r="A161" s="10"/>
      <c r="B161" s="10"/>
      <c r="C161" s="10"/>
      <c r="D161" s="10"/>
      <c r="E161" s="55"/>
      <c r="F161" s="55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8" customHeight="1" x14ac:dyDescent="0.35">
      <c r="A162" s="10"/>
      <c r="B162" s="10"/>
      <c r="C162" s="10"/>
      <c r="D162" s="10"/>
      <c r="E162" s="55"/>
      <c r="F162" s="55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 ht="18" customHeight="1" x14ac:dyDescent="0.35">
      <c r="A163" s="10"/>
      <c r="B163" s="10"/>
      <c r="C163" s="10"/>
      <c r="D163" s="10"/>
      <c r="E163" s="55"/>
      <c r="F163" s="55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 ht="18" customHeight="1" x14ac:dyDescent="0.35">
      <c r="A164" s="10"/>
      <c r="B164" s="10"/>
      <c r="C164" s="10"/>
      <c r="D164" s="10"/>
      <c r="E164" s="55"/>
      <c r="F164" s="55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8" customHeight="1" x14ac:dyDescent="0.35">
      <c r="A165" s="10"/>
      <c r="B165" s="10"/>
      <c r="C165" s="10"/>
      <c r="D165" s="10"/>
      <c r="E165" s="55"/>
      <c r="F165" s="55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8" customHeight="1" x14ac:dyDescent="0.35">
      <c r="A166" s="10"/>
      <c r="B166" s="10"/>
      <c r="C166" s="10"/>
      <c r="D166" s="10"/>
      <c r="E166" s="55"/>
      <c r="F166" s="55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 ht="18" customHeight="1" x14ac:dyDescent="0.35">
      <c r="A167" s="10"/>
      <c r="B167" s="10"/>
      <c r="C167" s="10"/>
      <c r="D167" s="10"/>
      <c r="E167" s="55"/>
      <c r="F167" s="55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8" customHeight="1" x14ac:dyDescent="0.35">
      <c r="A168" s="10"/>
      <c r="B168" s="10"/>
      <c r="C168" s="10"/>
      <c r="D168" s="10"/>
      <c r="E168" s="55"/>
      <c r="F168" s="55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ht="18" customHeight="1" x14ac:dyDescent="0.35">
      <c r="A169" s="10"/>
      <c r="B169" s="10"/>
      <c r="C169" s="10"/>
      <c r="D169" s="10"/>
      <c r="E169" s="55"/>
      <c r="F169" s="55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 ht="18" customHeight="1" x14ac:dyDescent="0.35">
      <c r="A170" s="10"/>
      <c r="B170" s="10"/>
      <c r="C170" s="10"/>
      <c r="D170" s="10"/>
      <c r="E170" s="55"/>
      <c r="F170" s="55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18" customHeight="1" x14ac:dyDescent="0.35">
      <c r="A171" s="10"/>
      <c r="B171" s="10"/>
      <c r="C171" s="10"/>
      <c r="D171" s="10"/>
      <c r="E171" s="55"/>
      <c r="F171" s="55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 ht="18" customHeight="1" x14ac:dyDescent="0.35">
      <c r="A172" s="10"/>
      <c r="B172" s="10"/>
      <c r="C172" s="10"/>
      <c r="D172" s="10"/>
      <c r="E172" s="55"/>
      <c r="F172" s="55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1:22" ht="18" customHeight="1" x14ac:dyDescent="0.35">
      <c r="A173" s="10"/>
      <c r="B173" s="10"/>
      <c r="C173" s="10"/>
      <c r="D173" s="10"/>
      <c r="E173" s="55"/>
      <c r="F173" s="55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ht="18" customHeight="1" x14ac:dyDescent="0.35">
      <c r="A174" s="10"/>
      <c r="B174" s="10"/>
      <c r="C174" s="10"/>
      <c r="D174" s="10"/>
      <c r="E174" s="55"/>
      <c r="F174" s="55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ht="18" customHeight="1" x14ac:dyDescent="0.35">
      <c r="A175" s="10"/>
      <c r="B175" s="10"/>
      <c r="C175" s="10"/>
      <c r="D175" s="10"/>
      <c r="E175" s="55"/>
      <c r="F175" s="55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8" customHeight="1" x14ac:dyDescent="0.35">
      <c r="A176" s="10"/>
      <c r="B176" s="10"/>
      <c r="C176" s="10"/>
      <c r="D176" s="10"/>
      <c r="E176" s="55"/>
      <c r="F176" s="55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1:22" ht="18" customHeight="1" x14ac:dyDescent="0.35">
      <c r="A177" s="10"/>
      <c r="B177" s="10"/>
      <c r="C177" s="10"/>
      <c r="D177" s="10"/>
      <c r="E177" s="55"/>
      <c r="F177" s="55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18" customHeight="1" x14ac:dyDescent="0.35">
      <c r="A178" s="10"/>
      <c r="B178" s="10"/>
      <c r="C178" s="10"/>
      <c r="D178" s="10"/>
      <c r="E178" s="55"/>
      <c r="F178" s="55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ht="18" customHeight="1" x14ac:dyDescent="0.35">
      <c r="A179" s="10"/>
      <c r="B179" s="10"/>
      <c r="C179" s="10"/>
      <c r="D179" s="10"/>
      <c r="E179" s="55"/>
      <c r="F179" s="55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 ht="18" customHeight="1" x14ac:dyDescent="0.35">
      <c r="A180" s="10"/>
      <c r="B180" s="10"/>
      <c r="C180" s="10"/>
      <c r="D180" s="10"/>
      <c r="E180" s="55"/>
      <c r="F180" s="55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ht="18" customHeight="1" x14ac:dyDescent="0.35">
      <c r="A181" s="10"/>
      <c r="B181" s="10"/>
      <c r="C181" s="10"/>
      <c r="D181" s="10"/>
      <c r="E181" s="55"/>
      <c r="F181" s="55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 ht="18" customHeight="1" x14ac:dyDescent="0.35">
      <c r="A182" s="10"/>
      <c r="B182" s="10"/>
      <c r="C182" s="10"/>
      <c r="D182" s="10"/>
      <c r="E182" s="55"/>
      <c r="F182" s="55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1:22" ht="18" customHeight="1" x14ac:dyDescent="0.35">
      <c r="A183" s="10"/>
      <c r="B183" s="10"/>
      <c r="C183" s="10"/>
      <c r="D183" s="10"/>
      <c r="E183" s="55"/>
      <c r="F183" s="55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ht="18" customHeight="1" x14ac:dyDescent="0.35">
      <c r="A184" s="10"/>
      <c r="B184" s="10"/>
      <c r="C184" s="10"/>
      <c r="D184" s="10"/>
      <c r="E184" s="55"/>
      <c r="F184" s="55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1:22" ht="18" customHeight="1" x14ac:dyDescent="0.35">
      <c r="A185" s="10"/>
      <c r="B185" s="10"/>
      <c r="C185" s="10"/>
      <c r="D185" s="10"/>
      <c r="E185" s="55"/>
      <c r="F185" s="55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ht="18" customHeight="1" x14ac:dyDescent="0.35">
      <c r="A186" s="10"/>
      <c r="B186" s="10"/>
      <c r="C186" s="10"/>
      <c r="D186" s="10"/>
      <c r="E186" s="55"/>
      <c r="F186" s="55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ht="18" customHeight="1" x14ac:dyDescent="0.35">
      <c r="A187" s="10"/>
      <c r="B187" s="10"/>
      <c r="C187" s="10"/>
      <c r="D187" s="10"/>
      <c r="E187" s="55"/>
      <c r="F187" s="55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ht="18" customHeight="1" x14ac:dyDescent="0.35">
      <c r="A188" s="10"/>
      <c r="B188" s="10"/>
      <c r="C188" s="10"/>
      <c r="D188" s="10"/>
      <c r="E188" s="55"/>
      <c r="F188" s="55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ht="18" customHeight="1" x14ac:dyDescent="0.35">
      <c r="A189" s="10"/>
      <c r="B189" s="10"/>
      <c r="C189" s="10"/>
      <c r="D189" s="10"/>
      <c r="E189" s="55"/>
      <c r="F189" s="55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 ht="18" customHeight="1" x14ac:dyDescent="0.35">
      <c r="A190" s="10"/>
      <c r="B190" s="10"/>
      <c r="C190" s="10"/>
      <c r="D190" s="10"/>
      <c r="E190" s="55"/>
      <c r="F190" s="55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ht="18" customHeight="1" x14ac:dyDescent="0.35">
      <c r="A191" s="10"/>
      <c r="B191" s="10"/>
      <c r="C191" s="10"/>
      <c r="D191" s="10"/>
      <c r="E191" s="55"/>
      <c r="F191" s="55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1:22" ht="18" customHeight="1" x14ac:dyDescent="0.35">
      <c r="A192" s="10"/>
      <c r="B192" s="10"/>
      <c r="C192" s="10"/>
      <c r="D192" s="10"/>
      <c r="E192" s="55"/>
      <c r="F192" s="55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 ht="18" customHeight="1" x14ac:dyDescent="0.35">
      <c r="A193" s="10"/>
      <c r="B193" s="10"/>
      <c r="C193" s="10"/>
      <c r="D193" s="10"/>
      <c r="E193" s="55"/>
      <c r="F193" s="55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ht="18" customHeight="1" x14ac:dyDescent="0.35">
      <c r="A194" s="10"/>
      <c r="B194" s="10"/>
      <c r="C194" s="10"/>
      <c r="D194" s="10"/>
      <c r="E194" s="55"/>
      <c r="F194" s="55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ht="18" customHeight="1" x14ac:dyDescent="0.35">
      <c r="A195" s="10"/>
      <c r="B195" s="10"/>
      <c r="C195" s="10"/>
      <c r="D195" s="10"/>
      <c r="E195" s="55"/>
      <c r="F195" s="55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ht="18" customHeight="1" x14ac:dyDescent="0.35">
      <c r="A196" s="10"/>
      <c r="B196" s="10"/>
      <c r="C196" s="10"/>
      <c r="D196" s="10"/>
      <c r="E196" s="55"/>
      <c r="F196" s="55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1:22" ht="18" customHeight="1" x14ac:dyDescent="0.35">
      <c r="A197" s="10"/>
      <c r="B197" s="10"/>
      <c r="C197" s="10"/>
      <c r="D197" s="10"/>
      <c r="E197" s="55"/>
      <c r="F197" s="55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ht="18" customHeight="1" x14ac:dyDescent="0.35">
      <c r="A198" s="10"/>
      <c r="B198" s="10"/>
      <c r="C198" s="10"/>
      <c r="D198" s="10"/>
      <c r="E198" s="55"/>
      <c r="F198" s="55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1:22" ht="18" customHeight="1" x14ac:dyDescent="0.35">
      <c r="A199" s="10"/>
      <c r="B199" s="10"/>
      <c r="C199" s="10"/>
      <c r="D199" s="10"/>
      <c r="E199" s="55"/>
      <c r="F199" s="55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2" ht="18" customHeight="1" x14ac:dyDescent="0.35">
      <c r="A200" s="10"/>
      <c r="B200" s="10"/>
      <c r="C200" s="10"/>
      <c r="D200" s="10"/>
      <c r="E200" s="55"/>
      <c r="F200" s="55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18" customHeight="1" x14ac:dyDescent="0.35">
      <c r="A201" s="10"/>
      <c r="B201" s="10"/>
      <c r="C201" s="10"/>
      <c r="D201" s="10"/>
      <c r="E201" s="55"/>
      <c r="F201" s="55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ht="18" customHeight="1" x14ac:dyDescent="0.35">
      <c r="A202" s="10"/>
      <c r="B202" s="10"/>
      <c r="C202" s="10"/>
      <c r="D202" s="10"/>
      <c r="E202" s="55"/>
      <c r="F202" s="55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18" customHeight="1" x14ac:dyDescent="0.35">
      <c r="A203" s="10"/>
      <c r="B203" s="10"/>
      <c r="C203" s="10"/>
      <c r="D203" s="10"/>
      <c r="E203" s="55"/>
      <c r="F203" s="55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1:22" ht="18" customHeight="1" x14ac:dyDescent="0.35">
      <c r="A204" s="10"/>
      <c r="B204" s="10"/>
      <c r="C204" s="10"/>
      <c r="D204" s="10"/>
      <c r="E204" s="55"/>
      <c r="F204" s="55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1:22" ht="18" customHeight="1" x14ac:dyDescent="0.35">
      <c r="A205" s="10"/>
      <c r="B205" s="10"/>
      <c r="C205" s="10"/>
      <c r="D205" s="10"/>
      <c r="E205" s="55"/>
      <c r="F205" s="55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 ht="18" customHeight="1" x14ac:dyDescent="0.35">
      <c r="A206" s="10"/>
      <c r="B206" s="10"/>
      <c r="C206" s="10"/>
      <c r="D206" s="10"/>
      <c r="E206" s="55"/>
      <c r="F206" s="55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 ht="18" customHeight="1" x14ac:dyDescent="0.35">
      <c r="A207" s="10"/>
      <c r="B207" s="10"/>
      <c r="C207" s="10"/>
      <c r="D207" s="10"/>
      <c r="E207" s="55"/>
      <c r="F207" s="55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ht="18" customHeight="1" x14ac:dyDescent="0.35">
      <c r="A208" s="10"/>
      <c r="B208" s="10"/>
      <c r="C208" s="10"/>
      <c r="D208" s="10"/>
      <c r="E208" s="55"/>
      <c r="F208" s="55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ht="18" customHeight="1" x14ac:dyDescent="0.35">
      <c r="A209" s="10"/>
      <c r="B209" s="10"/>
      <c r="C209" s="10"/>
      <c r="D209" s="10"/>
      <c r="E209" s="55"/>
      <c r="F209" s="55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ht="18" customHeight="1" x14ac:dyDescent="0.35">
      <c r="A210" s="10"/>
      <c r="B210" s="10"/>
      <c r="C210" s="10"/>
      <c r="D210" s="10"/>
      <c r="E210" s="55"/>
      <c r="F210" s="55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1:22" ht="18" customHeight="1" x14ac:dyDescent="0.35">
      <c r="A211" s="10"/>
      <c r="B211" s="10"/>
      <c r="C211" s="10"/>
      <c r="D211" s="10"/>
      <c r="E211" s="55"/>
      <c r="F211" s="55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ht="18" customHeight="1" x14ac:dyDescent="0.35">
      <c r="A212" s="10"/>
      <c r="B212" s="10"/>
      <c r="C212" s="10"/>
      <c r="D212" s="10"/>
      <c r="E212" s="55"/>
      <c r="F212" s="55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ht="18" customHeight="1" x14ac:dyDescent="0.35">
      <c r="A213" s="10"/>
      <c r="B213" s="10"/>
      <c r="C213" s="10"/>
      <c r="D213" s="10"/>
      <c r="E213" s="55"/>
      <c r="F213" s="55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18" customHeight="1" x14ac:dyDescent="0.35">
      <c r="A214" s="10"/>
      <c r="B214" s="10"/>
      <c r="C214" s="10"/>
      <c r="D214" s="10"/>
      <c r="E214" s="55"/>
      <c r="F214" s="55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ht="18" customHeight="1" x14ac:dyDescent="0.35">
      <c r="A215" s="10"/>
      <c r="B215" s="10"/>
      <c r="C215" s="10"/>
      <c r="D215" s="10"/>
      <c r="E215" s="55"/>
      <c r="F215" s="55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ht="18" customHeight="1" x14ac:dyDescent="0.35">
      <c r="A216" s="10"/>
      <c r="B216" s="10"/>
      <c r="C216" s="10"/>
      <c r="D216" s="10"/>
      <c r="E216" s="55"/>
      <c r="F216" s="55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1:22" ht="18" customHeight="1" x14ac:dyDescent="0.35">
      <c r="A217" s="10"/>
      <c r="B217" s="10"/>
      <c r="C217" s="10"/>
      <c r="D217" s="10"/>
      <c r="E217" s="55"/>
      <c r="F217" s="55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1:22" ht="18" customHeight="1" x14ac:dyDescent="0.35">
      <c r="A218" s="10"/>
      <c r="B218" s="10"/>
      <c r="C218" s="10"/>
      <c r="D218" s="10"/>
      <c r="E218" s="55"/>
      <c r="F218" s="55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 ht="18" customHeight="1" x14ac:dyDescent="0.35">
      <c r="A219" s="10"/>
      <c r="B219" s="10"/>
      <c r="C219" s="10"/>
      <c r="D219" s="10"/>
      <c r="E219" s="55"/>
      <c r="F219" s="55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18" customHeight="1" x14ac:dyDescent="0.35">
      <c r="A220" s="10"/>
      <c r="B220" s="10"/>
      <c r="C220" s="10"/>
      <c r="D220" s="10"/>
      <c r="E220" s="55"/>
      <c r="F220" s="55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ht="18" customHeight="1" x14ac:dyDescent="0.35">
      <c r="A221" s="10"/>
      <c r="B221" s="10"/>
      <c r="C221" s="10"/>
      <c r="D221" s="10"/>
      <c r="E221" s="55"/>
      <c r="F221" s="55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 spans="1:22" ht="18" customHeight="1" x14ac:dyDescent="0.35">
      <c r="A222" s="10"/>
      <c r="B222" s="10"/>
      <c r="C222" s="10"/>
      <c r="D222" s="10"/>
      <c r="E222" s="55"/>
      <c r="F222" s="55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ht="18" customHeight="1" x14ac:dyDescent="0.35">
      <c r="A223" s="10"/>
      <c r="B223" s="10"/>
      <c r="C223" s="10"/>
      <c r="D223" s="10"/>
      <c r="E223" s="55"/>
      <c r="F223" s="55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1:22" ht="18" customHeight="1" x14ac:dyDescent="0.35">
      <c r="A224" s="10"/>
      <c r="B224" s="10"/>
      <c r="C224" s="10"/>
      <c r="D224" s="10"/>
      <c r="E224" s="55"/>
      <c r="F224" s="55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 ht="18" customHeight="1" x14ac:dyDescent="0.35">
      <c r="A225" s="10"/>
      <c r="B225" s="10"/>
      <c r="C225" s="10"/>
      <c r="D225" s="10"/>
      <c r="E225" s="55"/>
      <c r="F225" s="55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ht="18" customHeight="1" x14ac:dyDescent="0.35">
      <c r="A226" s="10"/>
      <c r="B226" s="10"/>
      <c r="C226" s="10"/>
      <c r="D226" s="10"/>
      <c r="E226" s="55"/>
      <c r="F226" s="55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ht="18" customHeight="1" x14ac:dyDescent="0.35">
      <c r="A227" s="10"/>
      <c r="B227" s="10"/>
      <c r="C227" s="10"/>
      <c r="D227" s="10"/>
      <c r="E227" s="55"/>
      <c r="F227" s="55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ht="18" customHeight="1" x14ac:dyDescent="0.35">
      <c r="A228" s="10"/>
      <c r="B228" s="10"/>
      <c r="C228" s="10"/>
      <c r="D228" s="10"/>
      <c r="E228" s="55"/>
      <c r="F228" s="55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1:22" ht="18" customHeight="1" x14ac:dyDescent="0.35">
      <c r="A229" s="10"/>
      <c r="B229" s="10"/>
      <c r="C229" s="10"/>
      <c r="D229" s="10"/>
      <c r="E229" s="55"/>
      <c r="F229" s="55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ht="18" customHeight="1" x14ac:dyDescent="0.35">
      <c r="A230" s="10"/>
      <c r="B230" s="10"/>
      <c r="C230" s="10"/>
      <c r="D230" s="10"/>
      <c r="E230" s="55"/>
      <c r="F230" s="55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 spans="1:22" ht="18" customHeight="1" x14ac:dyDescent="0.35">
      <c r="A231" s="10"/>
      <c r="B231" s="10"/>
      <c r="C231" s="10"/>
      <c r="D231" s="10"/>
      <c r="E231" s="55"/>
      <c r="F231" s="55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spans="1:22" ht="18" customHeight="1" x14ac:dyDescent="0.35">
      <c r="A232" s="10"/>
      <c r="B232" s="10"/>
      <c r="C232" s="10"/>
      <c r="D232" s="10"/>
      <c r="E232" s="55"/>
      <c r="F232" s="55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1:22" ht="18" customHeight="1" x14ac:dyDescent="0.35">
      <c r="A233" s="10"/>
      <c r="B233" s="10"/>
      <c r="C233" s="10"/>
      <c r="D233" s="10"/>
      <c r="E233" s="55"/>
      <c r="F233" s="55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spans="1:22" ht="18" customHeight="1" x14ac:dyDescent="0.35">
      <c r="A234" s="10"/>
      <c r="B234" s="10"/>
      <c r="C234" s="10"/>
      <c r="D234" s="10"/>
      <c r="E234" s="55"/>
      <c r="F234" s="55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spans="1:22" ht="18" customHeight="1" x14ac:dyDescent="0.35">
      <c r="A235" s="10"/>
      <c r="B235" s="10"/>
      <c r="C235" s="10"/>
      <c r="D235" s="10"/>
      <c r="E235" s="55"/>
      <c r="F235" s="55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spans="1:22" ht="18" customHeight="1" x14ac:dyDescent="0.35">
      <c r="A236" s="10"/>
      <c r="B236" s="10"/>
      <c r="C236" s="10"/>
      <c r="D236" s="10"/>
      <c r="E236" s="55"/>
      <c r="F236" s="55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spans="1:22" ht="18" customHeight="1" x14ac:dyDescent="0.35">
      <c r="A237" s="10"/>
      <c r="B237" s="10"/>
      <c r="C237" s="10"/>
      <c r="D237" s="10"/>
      <c r="E237" s="55"/>
      <c r="F237" s="55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spans="1:22" ht="18" customHeight="1" x14ac:dyDescent="0.35">
      <c r="A238" s="10"/>
      <c r="B238" s="10"/>
      <c r="C238" s="10"/>
      <c r="D238" s="10"/>
      <c r="E238" s="55"/>
      <c r="F238" s="55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spans="1:22" ht="18" customHeight="1" x14ac:dyDescent="0.35">
      <c r="A239" s="10"/>
      <c r="B239" s="10"/>
      <c r="C239" s="10"/>
      <c r="D239" s="10"/>
      <c r="E239" s="55"/>
      <c r="F239" s="55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8" customHeight="1" x14ac:dyDescent="0.35">
      <c r="A240" s="10"/>
      <c r="B240" s="10"/>
      <c r="C240" s="10"/>
      <c r="D240" s="10"/>
      <c r="E240" s="55"/>
      <c r="F240" s="55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1:22" ht="18" customHeight="1" x14ac:dyDescent="0.35">
      <c r="A241" s="10"/>
      <c r="B241" s="10"/>
      <c r="C241" s="10"/>
      <c r="D241" s="10"/>
      <c r="E241" s="55"/>
      <c r="F241" s="55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ht="18" customHeight="1" x14ac:dyDescent="0.35">
      <c r="A242" s="10"/>
      <c r="B242" s="10"/>
      <c r="C242" s="10"/>
      <c r="D242" s="10"/>
      <c r="E242" s="55"/>
      <c r="F242" s="55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1:22" ht="18" customHeight="1" x14ac:dyDescent="0.35">
      <c r="A243" s="10"/>
      <c r="B243" s="10"/>
      <c r="C243" s="10"/>
      <c r="D243" s="10"/>
      <c r="E243" s="55"/>
      <c r="F243" s="55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 ht="18" customHeight="1" x14ac:dyDescent="0.35">
      <c r="A244" s="10"/>
      <c r="B244" s="10"/>
      <c r="C244" s="10"/>
      <c r="D244" s="10"/>
      <c r="E244" s="55"/>
      <c r="F244" s="55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spans="1:22" ht="18" customHeight="1" x14ac:dyDescent="0.35">
      <c r="A245" s="10"/>
      <c r="B245" s="10"/>
      <c r="C245" s="10"/>
      <c r="D245" s="10"/>
      <c r="E245" s="55"/>
      <c r="F245" s="55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spans="1:22" ht="18" customHeight="1" x14ac:dyDescent="0.35">
      <c r="A246" s="10"/>
      <c r="B246" s="10"/>
      <c r="C246" s="10"/>
      <c r="D246" s="10"/>
      <c r="E246" s="55"/>
      <c r="F246" s="55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spans="1:22" ht="18" customHeight="1" x14ac:dyDescent="0.35">
      <c r="A247" s="10"/>
      <c r="B247" s="10"/>
      <c r="C247" s="10"/>
      <c r="D247" s="10"/>
      <c r="E247" s="55"/>
      <c r="F247" s="55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spans="1:22" ht="18" customHeight="1" x14ac:dyDescent="0.35">
      <c r="A248" s="10"/>
      <c r="B248" s="10"/>
      <c r="C248" s="10"/>
      <c r="D248" s="10"/>
      <c r="E248" s="55"/>
      <c r="F248" s="55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</row>
    <row r="249" spans="1:22" ht="18" customHeight="1" x14ac:dyDescent="0.35">
      <c r="A249" s="10"/>
      <c r="B249" s="10"/>
      <c r="C249" s="10"/>
      <c r="D249" s="10"/>
      <c r="E249" s="55"/>
      <c r="F249" s="55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spans="1:22" ht="18" customHeight="1" x14ac:dyDescent="0.35">
      <c r="A250" s="10"/>
      <c r="B250" s="10"/>
      <c r="C250" s="10"/>
      <c r="D250" s="10"/>
      <c r="E250" s="55"/>
      <c r="F250" s="55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 ht="18" customHeight="1" x14ac:dyDescent="0.35">
      <c r="A251" s="10"/>
      <c r="B251" s="10"/>
      <c r="C251" s="10"/>
      <c r="D251" s="10"/>
      <c r="E251" s="55"/>
      <c r="F251" s="55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18" customHeight="1" x14ac:dyDescent="0.35">
      <c r="A252" s="10"/>
      <c r="B252" s="10"/>
      <c r="C252" s="10"/>
      <c r="D252" s="10"/>
      <c r="E252" s="55"/>
      <c r="F252" s="55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1:22" ht="18" customHeight="1" x14ac:dyDescent="0.35">
      <c r="A253" s="10"/>
      <c r="B253" s="10"/>
      <c r="C253" s="10"/>
      <c r="D253" s="10"/>
      <c r="E253" s="55"/>
      <c r="F253" s="55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 ht="18" customHeight="1" x14ac:dyDescent="0.35">
      <c r="A254" s="10"/>
      <c r="B254" s="10"/>
      <c r="C254" s="10"/>
      <c r="D254" s="10"/>
      <c r="E254" s="55"/>
      <c r="F254" s="55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spans="1:22" ht="18" customHeight="1" x14ac:dyDescent="0.35">
      <c r="A255" s="10"/>
      <c r="B255" s="10"/>
      <c r="C255" s="10"/>
      <c r="D255" s="10"/>
      <c r="E255" s="55"/>
      <c r="F255" s="55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spans="1:22" ht="18" customHeight="1" x14ac:dyDescent="0.35">
      <c r="A256" s="10"/>
      <c r="B256" s="10"/>
      <c r="C256" s="10"/>
      <c r="D256" s="10"/>
      <c r="E256" s="55"/>
      <c r="F256" s="55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1:22" ht="18" customHeight="1" x14ac:dyDescent="0.35">
      <c r="A257" s="10"/>
      <c r="B257" s="10"/>
      <c r="C257" s="10"/>
      <c r="D257" s="10"/>
      <c r="E257" s="55"/>
      <c r="F257" s="55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 ht="18" customHeight="1" x14ac:dyDescent="0.35">
      <c r="A258" s="10"/>
      <c r="B258" s="10"/>
      <c r="C258" s="10"/>
      <c r="D258" s="10"/>
      <c r="E258" s="55"/>
      <c r="F258" s="55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</row>
    <row r="259" spans="1:22" ht="18" customHeight="1" x14ac:dyDescent="0.35">
      <c r="A259" s="10"/>
      <c r="B259" s="10"/>
      <c r="C259" s="10"/>
      <c r="D259" s="10"/>
      <c r="E259" s="55"/>
      <c r="F259" s="55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</row>
    <row r="260" spans="1:22" ht="18" customHeight="1" x14ac:dyDescent="0.35">
      <c r="A260" s="10"/>
      <c r="B260" s="10"/>
      <c r="C260" s="10"/>
      <c r="D260" s="10"/>
      <c r="E260" s="55"/>
      <c r="F260" s="55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 ht="18" customHeight="1" x14ac:dyDescent="0.35">
      <c r="A261" s="10"/>
      <c r="B261" s="10"/>
      <c r="C261" s="10"/>
      <c r="D261" s="10"/>
      <c r="E261" s="55"/>
      <c r="F261" s="55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spans="1:22" ht="18" customHeight="1" x14ac:dyDescent="0.35">
      <c r="A262" s="10"/>
      <c r="B262" s="10"/>
      <c r="C262" s="10"/>
      <c r="D262" s="10"/>
      <c r="E262" s="55"/>
      <c r="F262" s="55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18" customHeight="1" x14ac:dyDescent="0.35">
      <c r="A263" s="10"/>
      <c r="B263" s="10"/>
      <c r="C263" s="10"/>
      <c r="D263" s="10"/>
      <c r="E263" s="55"/>
      <c r="F263" s="55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spans="1:22" ht="18" customHeight="1" x14ac:dyDescent="0.35">
      <c r="A264" s="10"/>
      <c r="B264" s="10"/>
      <c r="C264" s="10"/>
      <c r="D264" s="10"/>
      <c r="E264" s="55"/>
      <c r="F264" s="55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1:22" ht="18" customHeight="1" x14ac:dyDescent="0.35">
      <c r="A265" s="10"/>
      <c r="B265" s="10"/>
      <c r="C265" s="10"/>
      <c r="D265" s="10"/>
      <c r="E265" s="55"/>
      <c r="F265" s="55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spans="1:22" ht="18" customHeight="1" x14ac:dyDescent="0.35">
      <c r="A266" s="10"/>
      <c r="B266" s="10"/>
      <c r="C266" s="10"/>
      <c r="D266" s="10"/>
      <c r="E266" s="55"/>
      <c r="F266" s="55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18" customHeight="1" x14ac:dyDescent="0.35">
      <c r="A267" s="10"/>
      <c r="B267" s="10"/>
      <c r="C267" s="10"/>
      <c r="D267" s="10"/>
      <c r="E267" s="55"/>
      <c r="F267" s="55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1:22" ht="18" customHeight="1" x14ac:dyDescent="0.35">
      <c r="A268" s="10"/>
      <c r="B268" s="10"/>
      <c r="C268" s="10"/>
      <c r="D268" s="10"/>
      <c r="E268" s="55"/>
      <c r="F268" s="55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 ht="18" customHeight="1" x14ac:dyDescent="0.35">
      <c r="A269" s="10"/>
      <c r="B269" s="10"/>
      <c r="C269" s="10"/>
      <c r="D269" s="10"/>
      <c r="E269" s="55"/>
      <c r="F269" s="55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18" customHeight="1" x14ac:dyDescent="0.35">
      <c r="A270" s="10"/>
      <c r="B270" s="10"/>
      <c r="C270" s="10"/>
      <c r="D270" s="10"/>
      <c r="E270" s="55"/>
      <c r="F270" s="55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 ht="18" customHeight="1" x14ac:dyDescent="0.35">
      <c r="A271" s="10"/>
      <c r="B271" s="10"/>
      <c r="C271" s="10"/>
      <c r="D271" s="10"/>
      <c r="E271" s="55"/>
      <c r="F271" s="55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18" customHeight="1" x14ac:dyDescent="0.35">
      <c r="A272" s="10"/>
      <c r="B272" s="10"/>
      <c r="C272" s="10"/>
      <c r="D272" s="10"/>
      <c r="E272" s="55"/>
      <c r="F272" s="55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spans="1:22" ht="18" customHeight="1" x14ac:dyDescent="0.35">
      <c r="A273" s="10"/>
      <c r="B273" s="10"/>
      <c r="C273" s="10"/>
      <c r="D273" s="10"/>
      <c r="E273" s="55"/>
      <c r="F273" s="55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spans="1:22" ht="18" customHeight="1" x14ac:dyDescent="0.35">
      <c r="A274" s="10"/>
      <c r="B274" s="10"/>
      <c r="C274" s="10"/>
      <c r="D274" s="10"/>
      <c r="E274" s="55"/>
      <c r="F274" s="55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18" customHeight="1" x14ac:dyDescent="0.35">
      <c r="A275" s="10"/>
      <c r="B275" s="10"/>
      <c r="C275" s="10"/>
      <c r="D275" s="10"/>
      <c r="E275" s="55"/>
      <c r="F275" s="55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</row>
    <row r="276" spans="1:22" ht="18" customHeight="1" x14ac:dyDescent="0.35">
      <c r="A276" s="10"/>
      <c r="B276" s="10"/>
      <c r="C276" s="10"/>
      <c r="D276" s="10"/>
      <c r="E276" s="55"/>
      <c r="F276" s="55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 ht="18" customHeight="1" x14ac:dyDescent="0.35">
      <c r="A277" s="10"/>
      <c r="B277" s="10"/>
      <c r="C277" s="10"/>
      <c r="D277" s="10"/>
      <c r="E277" s="55"/>
      <c r="F277" s="55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spans="1:22" ht="18" customHeight="1" x14ac:dyDescent="0.35">
      <c r="A278" s="10"/>
      <c r="B278" s="10"/>
      <c r="C278" s="10"/>
      <c r="D278" s="10"/>
      <c r="E278" s="55"/>
      <c r="F278" s="55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 spans="1:22" ht="18" customHeight="1" x14ac:dyDescent="0.35">
      <c r="A279" s="10"/>
      <c r="B279" s="10"/>
      <c r="C279" s="10"/>
      <c r="D279" s="10"/>
      <c r="E279" s="55"/>
      <c r="F279" s="55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ht="18" customHeight="1" x14ac:dyDescent="0.35">
      <c r="A280" s="10"/>
      <c r="B280" s="10"/>
      <c r="C280" s="10"/>
      <c r="D280" s="10"/>
      <c r="E280" s="55"/>
      <c r="F280" s="55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ht="18" customHeight="1" x14ac:dyDescent="0.35">
      <c r="A281" s="10"/>
      <c r="B281" s="10"/>
      <c r="C281" s="10"/>
      <c r="D281" s="10"/>
      <c r="E281" s="55"/>
      <c r="F281" s="55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spans="1:22" ht="18" customHeight="1" x14ac:dyDescent="0.35">
      <c r="A282" s="10"/>
      <c r="B282" s="10"/>
      <c r="C282" s="10"/>
      <c r="D282" s="10"/>
      <c r="E282" s="55"/>
      <c r="F282" s="55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 ht="18" customHeight="1" x14ac:dyDescent="0.35">
      <c r="A283" s="10"/>
      <c r="B283" s="10"/>
      <c r="C283" s="10"/>
      <c r="D283" s="10"/>
      <c r="E283" s="55"/>
      <c r="F283" s="55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spans="1:22" ht="18" customHeight="1" x14ac:dyDescent="0.35">
      <c r="A284" s="10"/>
      <c r="B284" s="10"/>
      <c r="C284" s="10"/>
      <c r="D284" s="10"/>
      <c r="E284" s="55"/>
      <c r="F284" s="55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</row>
    <row r="285" spans="1:22" ht="18" customHeight="1" x14ac:dyDescent="0.35">
      <c r="A285" s="10"/>
      <c r="B285" s="10"/>
      <c r="C285" s="10"/>
      <c r="D285" s="10"/>
      <c r="E285" s="55"/>
      <c r="F285" s="55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 ht="18" customHeight="1" x14ac:dyDescent="0.35">
      <c r="A286" s="10"/>
      <c r="B286" s="10"/>
      <c r="C286" s="10"/>
      <c r="D286" s="10"/>
      <c r="E286" s="55"/>
      <c r="F286" s="55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</row>
    <row r="287" spans="1:22" ht="18" customHeight="1" x14ac:dyDescent="0.35">
      <c r="A287" s="10"/>
      <c r="B287" s="10"/>
      <c r="C287" s="10"/>
      <c r="D287" s="10"/>
      <c r="E287" s="55"/>
      <c r="F287" s="55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 spans="1:22" ht="18" customHeight="1" x14ac:dyDescent="0.35">
      <c r="A288" s="10"/>
      <c r="B288" s="10"/>
      <c r="C288" s="10"/>
      <c r="D288" s="10"/>
      <c r="E288" s="55"/>
      <c r="F288" s="55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1:22" ht="18" customHeight="1" x14ac:dyDescent="0.35">
      <c r="A289" s="10"/>
      <c r="B289" s="10"/>
      <c r="C289" s="10"/>
      <c r="D289" s="10"/>
      <c r="E289" s="55"/>
      <c r="F289" s="55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</row>
    <row r="290" spans="1:22" ht="18" customHeight="1" x14ac:dyDescent="0.35">
      <c r="A290" s="10"/>
      <c r="B290" s="10"/>
      <c r="C290" s="10"/>
      <c r="D290" s="10"/>
      <c r="E290" s="55"/>
      <c r="F290" s="55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</row>
    <row r="291" spans="1:22" ht="18" customHeight="1" x14ac:dyDescent="0.35">
      <c r="A291" s="10"/>
      <c r="B291" s="10"/>
      <c r="C291" s="10"/>
      <c r="D291" s="10"/>
      <c r="E291" s="55"/>
      <c r="F291" s="55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 ht="18" customHeight="1" x14ac:dyDescent="0.35">
      <c r="A292" s="10"/>
      <c r="B292" s="10"/>
      <c r="C292" s="10"/>
      <c r="D292" s="10"/>
      <c r="E292" s="55"/>
      <c r="F292" s="55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spans="1:22" ht="18" customHeight="1" x14ac:dyDescent="0.35">
      <c r="A293" s="10"/>
      <c r="B293" s="10"/>
      <c r="C293" s="10"/>
      <c r="D293" s="10"/>
      <c r="E293" s="55"/>
      <c r="F293" s="55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</row>
    <row r="294" spans="1:22" ht="18" customHeight="1" x14ac:dyDescent="0.35">
      <c r="A294" s="10"/>
      <c r="B294" s="10"/>
      <c r="C294" s="10"/>
      <c r="D294" s="10"/>
      <c r="E294" s="55"/>
      <c r="F294" s="55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 ht="18" customHeight="1" x14ac:dyDescent="0.35">
      <c r="A295" s="10"/>
      <c r="B295" s="10"/>
      <c r="C295" s="10"/>
      <c r="D295" s="10"/>
      <c r="E295" s="55"/>
      <c r="F295" s="55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1:22" ht="18" customHeight="1" x14ac:dyDescent="0.35">
      <c r="A296" s="10"/>
      <c r="B296" s="10"/>
      <c r="C296" s="10"/>
      <c r="D296" s="10"/>
      <c r="E296" s="55"/>
      <c r="F296" s="55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18" customHeight="1" x14ac:dyDescent="0.35">
      <c r="A297" s="10"/>
      <c r="B297" s="10"/>
      <c r="C297" s="10"/>
      <c r="D297" s="10"/>
      <c r="E297" s="55"/>
      <c r="F297" s="55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1:22" ht="18" customHeight="1" x14ac:dyDescent="0.35">
      <c r="A298" s="10"/>
      <c r="B298" s="10"/>
      <c r="C298" s="10"/>
      <c r="D298" s="10"/>
      <c r="E298" s="55"/>
      <c r="F298" s="55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spans="1:22" ht="18" customHeight="1" x14ac:dyDescent="0.35">
      <c r="A299" s="10"/>
      <c r="B299" s="10"/>
      <c r="C299" s="10"/>
      <c r="D299" s="10"/>
      <c r="E299" s="55"/>
      <c r="F299" s="55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spans="1:22" ht="18" customHeight="1" x14ac:dyDescent="0.35">
      <c r="A300" s="10"/>
      <c r="B300" s="10"/>
      <c r="C300" s="10"/>
      <c r="D300" s="10"/>
      <c r="E300" s="55"/>
      <c r="F300" s="55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 ht="18" customHeight="1" x14ac:dyDescent="0.35">
      <c r="A301" s="10"/>
      <c r="B301" s="10"/>
      <c r="C301" s="10"/>
      <c r="D301" s="10"/>
      <c r="E301" s="55"/>
      <c r="F301" s="55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18" customHeight="1" x14ac:dyDescent="0.35">
      <c r="A302" s="10"/>
      <c r="B302" s="10"/>
      <c r="C302" s="10"/>
      <c r="D302" s="10"/>
      <c r="E302" s="55"/>
      <c r="F302" s="55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ht="18" customHeight="1" x14ac:dyDescent="0.35">
      <c r="A303" s="10"/>
      <c r="B303" s="10"/>
      <c r="C303" s="10"/>
      <c r="D303" s="10"/>
      <c r="E303" s="55"/>
      <c r="F303" s="55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spans="1:22" ht="18" customHeight="1" x14ac:dyDescent="0.35">
      <c r="A304" s="10"/>
      <c r="B304" s="10"/>
      <c r="C304" s="10"/>
      <c r="D304" s="10"/>
      <c r="E304" s="55"/>
      <c r="F304" s="55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18" customHeight="1" x14ac:dyDescent="0.35">
      <c r="A305" s="10"/>
      <c r="B305" s="10"/>
      <c r="C305" s="10"/>
      <c r="D305" s="10"/>
      <c r="E305" s="55"/>
      <c r="F305" s="55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1:22" ht="18" customHeight="1" x14ac:dyDescent="0.35">
      <c r="A306" s="10"/>
      <c r="B306" s="10"/>
      <c r="C306" s="10"/>
      <c r="D306" s="10"/>
      <c r="E306" s="55"/>
      <c r="F306" s="55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 ht="18" customHeight="1" x14ac:dyDescent="0.35">
      <c r="A307" s="10"/>
      <c r="B307" s="10"/>
      <c r="C307" s="10"/>
      <c r="D307" s="10"/>
      <c r="E307" s="55"/>
      <c r="F307" s="55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 ht="18" customHeight="1" x14ac:dyDescent="0.35">
      <c r="A308" s="10"/>
      <c r="B308" s="10"/>
      <c r="C308" s="10"/>
      <c r="D308" s="10"/>
      <c r="E308" s="55"/>
      <c r="F308" s="55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ht="18" customHeight="1" x14ac:dyDescent="0.35">
      <c r="A309" s="10"/>
      <c r="B309" s="10"/>
      <c r="C309" s="10"/>
      <c r="D309" s="10"/>
      <c r="E309" s="55"/>
      <c r="F309" s="55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spans="1:22" ht="18" customHeight="1" x14ac:dyDescent="0.35">
      <c r="A310" s="10"/>
      <c r="B310" s="10"/>
      <c r="C310" s="10"/>
      <c r="D310" s="10"/>
      <c r="E310" s="55"/>
      <c r="F310" s="55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1:22" ht="18" customHeight="1" x14ac:dyDescent="0.35">
      <c r="A311" s="10"/>
      <c r="B311" s="10"/>
      <c r="C311" s="10"/>
      <c r="D311" s="10"/>
      <c r="E311" s="55"/>
      <c r="F311" s="55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 spans="1:22" ht="18" customHeight="1" x14ac:dyDescent="0.35">
      <c r="A312" s="10"/>
      <c r="B312" s="10"/>
      <c r="C312" s="10"/>
      <c r="D312" s="10"/>
      <c r="E312" s="55"/>
      <c r="F312" s="55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1:22" ht="18" customHeight="1" x14ac:dyDescent="0.35">
      <c r="A313" s="10"/>
      <c r="B313" s="10"/>
      <c r="C313" s="10"/>
      <c r="D313" s="10"/>
      <c r="E313" s="55"/>
      <c r="F313" s="55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</row>
    <row r="314" spans="1:22" ht="18" customHeight="1" x14ac:dyDescent="0.35">
      <c r="A314" s="10"/>
      <c r="B314" s="10"/>
      <c r="C314" s="10"/>
      <c r="D314" s="10"/>
      <c r="E314" s="55"/>
      <c r="F314" s="55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</row>
    <row r="315" spans="1:22" ht="18" customHeight="1" x14ac:dyDescent="0.35">
      <c r="A315" s="10"/>
      <c r="B315" s="10"/>
      <c r="C315" s="10"/>
      <c r="D315" s="10"/>
      <c r="E315" s="55"/>
      <c r="F315" s="55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</row>
    <row r="316" spans="1:22" ht="18" customHeight="1" x14ac:dyDescent="0.35">
      <c r="A316" s="10"/>
      <c r="B316" s="10"/>
      <c r="C316" s="10"/>
      <c r="D316" s="10"/>
      <c r="E316" s="55"/>
      <c r="F316" s="55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</row>
    <row r="317" spans="1:22" ht="18" customHeight="1" x14ac:dyDescent="0.35">
      <c r="A317" s="10"/>
      <c r="B317" s="10"/>
      <c r="C317" s="10"/>
      <c r="D317" s="10"/>
      <c r="E317" s="55"/>
      <c r="F317" s="55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</row>
    <row r="318" spans="1:22" ht="18" customHeight="1" x14ac:dyDescent="0.35">
      <c r="A318" s="10"/>
      <c r="B318" s="10"/>
      <c r="C318" s="10"/>
      <c r="D318" s="10"/>
      <c r="E318" s="55"/>
      <c r="F318" s="55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 spans="1:22" ht="18" customHeight="1" x14ac:dyDescent="0.35">
      <c r="A319" s="10"/>
      <c r="B319" s="10"/>
      <c r="C319" s="10"/>
      <c r="D319" s="10"/>
      <c r="E319" s="55"/>
      <c r="F319" s="55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</row>
    <row r="320" spans="1:22" ht="18" customHeight="1" x14ac:dyDescent="0.35">
      <c r="A320" s="10"/>
      <c r="B320" s="10"/>
      <c r="C320" s="10"/>
      <c r="D320" s="10"/>
      <c r="E320" s="55"/>
      <c r="F320" s="55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</row>
    <row r="321" spans="1:22" ht="18" customHeight="1" x14ac:dyDescent="0.35">
      <c r="A321" s="10"/>
      <c r="B321" s="10"/>
      <c r="C321" s="10"/>
      <c r="D321" s="10"/>
      <c r="E321" s="55"/>
      <c r="F321" s="55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</row>
    <row r="322" spans="1:22" ht="18" customHeight="1" x14ac:dyDescent="0.35">
      <c r="A322" s="10"/>
      <c r="B322" s="10"/>
      <c r="C322" s="10"/>
      <c r="D322" s="10"/>
      <c r="E322" s="55"/>
      <c r="F322" s="55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</row>
    <row r="323" spans="1:22" ht="18" customHeight="1" x14ac:dyDescent="0.35">
      <c r="A323" s="10"/>
      <c r="B323" s="10"/>
      <c r="C323" s="10"/>
      <c r="D323" s="10"/>
      <c r="E323" s="55"/>
      <c r="F323" s="55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</row>
    <row r="324" spans="1:22" ht="18" customHeight="1" x14ac:dyDescent="0.35">
      <c r="A324" s="10"/>
      <c r="B324" s="10"/>
      <c r="C324" s="10"/>
      <c r="D324" s="10"/>
      <c r="E324" s="55"/>
      <c r="F324" s="55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</row>
    <row r="325" spans="1:22" ht="18" customHeight="1" x14ac:dyDescent="0.35">
      <c r="A325" s="10"/>
      <c r="B325" s="10"/>
      <c r="C325" s="10"/>
      <c r="D325" s="10"/>
      <c r="E325" s="55"/>
      <c r="F325" s="55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</row>
    <row r="326" spans="1:22" ht="18" customHeight="1" x14ac:dyDescent="0.35">
      <c r="A326" s="10"/>
      <c r="B326" s="10"/>
      <c r="C326" s="10"/>
      <c r="D326" s="10"/>
      <c r="E326" s="55"/>
      <c r="F326" s="55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</row>
    <row r="327" spans="1:22" ht="18" customHeight="1" x14ac:dyDescent="0.35">
      <c r="A327" s="10"/>
      <c r="B327" s="10"/>
      <c r="C327" s="10"/>
      <c r="D327" s="10"/>
      <c r="E327" s="55"/>
      <c r="F327" s="55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</row>
    <row r="328" spans="1:22" ht="18" customHeight="1" x14ac:dyDescent="0.35">
      <c r="A328" s="10"/>
      <c r="B328" s="10"/>
      <c r="C328" s="10"/>
      <c r="D328" s="10"/>
      <c r="E328" s="55"/>
      <c r="F328" s="55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</row>
    <row r="329" spans="1:22" ht="18" customHeight="1" x14ac:dyDescent="0.35">
      <c r="A329" s="10"/>
      <c r="B329" s="10"/>
      <c r="C329" s="10"/>
      <c r="D329" s="10"/>
      <c r="E329" s="55"/>
      <c r="F329" s="55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</row>
    <row r="330" spans="1:22" ht="18" customHeight="1" x14ac:dyDescent="0.35">
      <c r="A330" s="10"/>
      <c r="B330" s="10"/>
      <c r="C330" s="10"/>
      <c r="D330" s="10"/>
      <c r="E330" s="55"/>
      <c r="F330" s="55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</row>
    <row r="331" spans="1:22" ht="18" customHeight="1" x14ac:dyDescent="0.35">
      <c r="A331" s="10"/>
      <c r="B331" s="10"/>
      <c r="C331" s="10"/>
      <c r="D331" s="10"/>
      <c r="E331" s="55"/>
      <c r="F331" s="55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</row>
    <row r="332" spans="1:22" ht="18" customHeight="1" x14ac:dyDescent="0.35">
      <c r="A332" s="10"/>
      <c r="B332" s="10"/>
      <c r="C332" s="10"/>
      <c r="D332" s="10"/>
      <c r="E332" s="55"/>
      <c r="F332" s="55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</row>
    <row r="333" spans="1:22" ht="18" customHeight="1" x14ac:dyDescent="0.35">
      <c r="A333" s="10"/>
      <c r="B333" s="10"/>
      <c r="C333" s="10"/>
      <c r="D333" s="10"/>
      <c r="E333" s="55"/>
      <c r="F333" s="55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</row>
    <row r="334" spans="1:22" ht="18" customHeight="1" x14ac:dyDescent="0.35">
      <c r="A334" s="10"/>
      <c r="B334" s="10"/>
      <c r="C334" s="10"/>
      <c r="D334" s="10"/>
      <c r="E334" s="55"/>
      <c r="F334" s="55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</row>
    <row r="335" spans="1:22" ht="18" customHeight="1" x14ac:dyDescent="0.35">
      <c r="A335" s="10"/>
      <c r="B335" s="10"/>
      <c r="C335" s="10"/>
      <c r="D335" s="10"/>
      <c r="E335" s="55"/>
      <c r="F335" s="55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</row>
    <row r="336" spans="1:22" ht="18" customHeight="1" x14ac:dyDescent="0.35">
      <c r="A336" s="10"/>
      <c r="B336" s="10"/>
      <c r="C336" s="10"/>
      <c r="D336" s="10"/>
      <c r="E336" s="55"/>
      <c r="F336" s="55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</row>
    <row r="337" spans="1:22" ht="18" customHeight="1" x14ac:dyDescent="0.35">
      <c r="A337" s="10"/>
      <c r="B337" s="10"/>
      <c r="C337" s="10"/>
      <c r="D337" s="10"/>
      <c r="E337" s="55"/>
      <c r="F337" s="55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</row>
    <row r="338" spans="1:22" ht="18" customHeight="1" x14ac:dyDescent="0.35">
      <c r="A338" s="10"/>
      <c r="B338" s="10"/>
      <c r="C338" s="10"/>
      <c r="D338" s="10"/>
      <c r="E338" s="55"/>
      <c r="F338" s="55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</row>
    <row r="339" spans="1:22" ht="18" customHeight="1" x14ac:dyDescent="0.35">
      <c r="A339" s="10"/>
      <c r="B339" s="10"/>
      <c r="C339" s="10"/>
      <c r="D339" s="10"/>
      <c r="E339" s="55"/>
      <c r="F339" s="55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</row>
    <row r="340" spans="1:22" ht="18" customHeight="1" x14ac:dyDescent="0.35">
      <c r="A340" s="10"/>
      <c r="B340" s="10"/>
      <c r="C340" s="10"/>
      <c r="D340" s="10"/>
      <c r="E340" s="55"/>
      <c r="F340" s="55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</row>
    <row r="341" spans="1:22" ht="18" customHeight="1" x14ac:dyDescent="0.35">
      <c r="A341" s="10"/>
      <c r="B341" s="10"/>
      <c r="C341" s="10"/>
      <c r="D341" s="10"/>
      <c r="E341" s="55"/>
      <c r="F341" s="55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</row>
    <row r="342" spans="1:22" ht="18" customHeight="1" x14ac:dyDescent="0.35">
      <c r="A342" s="10"/>
      <c r="B342" s="10"/>
      <c r="C342" s="10"/>
      <c r="D342" s="10"/>
      <c r="E342" s="55"/>
      <c r="F342" s="55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</row>
    <row r="343" spans="1:22" ht="18" customHeight="1" x14ac:dyDescent="0.35">
      <c r="A343" s="10"/>
      <c r="B343" s="10"/>
      <c r="C343" s="10"/>
      <c r="D343" s="10"/>
      <c r="E343" s="55"/>
      <c r="F343" s="55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</row>
    <row r="344" spans="1:22" ht="18" customHeight="1" x14ac:dyDescent="0.35">
      <c r="A344" s="10"/>
      <c r="B344" s="10"/>
      <c r="C344" s="10"/>
      <c r="D344" s="10"/>
      <c r="E344" s="55"/>
      <c r="F344" s="55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</row>
    <row r="345" spans="1:22" ht="18" customHeight="1" x14ac:dyDescent="0.35">
      <c r="A345" s="10"/>
      <c r="B345" s="10"/>
      <c r="C345" s="10"/>
      <c r="D345" s="10"/>
      <c r="E345" s="55"/>
      <c r="F345" s="55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</row>
    <row r="346" spans="1:22" ht="18" customHeight="1" x14ac:dyDescent="0.35">
      <c r="A346" s="10"/>
      <c r="B346" s="10"/>
      <c r="C346" s="10"/>
      <c r="D346" s="10"/>
      <c r="E346" s="55"/>
      <c r="F346" s="55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</row>
    <row r="347" spans="1:22" ht="18" customHeight="1" x14ac:dyDescent="0.35">
      <c r="A347" s="10"/>
      <c r="B347" s="10"/>
      <c r="C347" s="10"/>
      <c r="D347" s="10"/>
      <c r="E347" s="55"/>
      <c r="F347" s="55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</row>
    <row r="348" spans="1:22" ht="18" customHeight="1" x14ac:dyDescent="0.35">
      <c r="A348" s="10"/>
      <c r="B348" s="10"/>
      <c r="C348" s="10"/>
      <c r="D348" s="10"/>
      <c r="E348" s="55"/>
      <c r="F348" s="55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</row>
    <row r="349" spans="1:22" ht="18" customHeight="1" x14ac:dyDescent="0.35">
      <c r="A349" s="10"/>
      <c r="B349" s="10"/>
      <c r="C349" s="10"/>
      <c r="D349" s="10"/>
      <c r="E349" s="55"/>
      <c r="F349" s="55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</row>
    <row r="350" spans="1:22" ht="18" customHeight="1" x14ac:dyDescent="0.35">
      <c r="A350" s="10"/>
      <c r="B350" s="10"/>
      <c r="C350" s="10"/>
      <c r="D350" s="10"/>
      <c r="E350" s="55"/>
      <c r="F350" s="55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</row>
    <row r="351" spans="1:22" ht="18" customHeight="1" x14ac:dyDescent="0.35">
      <c r="A351" s="10"/>
      <c r="B351" s="10"/>
      <c r="C351" s="10"/>
      <c r="D351" s="10"/>
      <c r="E351" s="55"/>
      <c r="F351" s="55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</row>
    <row r="352" spans="1:22" ht="18" customHeight="1" x14ac:dyDescent="0.35">
      <c r="A352" s="10"/>
      <c r="B352" s="10"/>
      <c r="C352" s="10"/>
      <c r="D352" s="10"/>
      <c r="E352" s="55"/>
      <c r="F352" s="55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</row>
    <row r="353" spans="1:22" ht="18" customHeight="1" x14ac:dyDescent="0.35">
      <c r="A353" s="10"/>
      <c r="B353" s="10"/>
      <c r="C353" s="10"/>
      <c r="D353" s="10"/>
      <c r="E353" s="55"/>
      <c r="F353" s="55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</row>
    <row r="354" spans="1:22" ht="18" customHeight="1" x14ac:dyDescent="0.35">
      <c r="A354" s="10"/>
      <c r="B354" s="10"/>
      <c r="C354" s="10"/>
      <c r="D354" s="10"/>
      <c r="E354" s="55"/>
      <c r="F354" s="55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</row>
    <row r="355" spans="1:22" ht="18" customHeight="1" x14ac:dyDescent="0.35">
      <c r="A355" s="10"/>
      <c r="B355" s="10"/>
      <c r="C355" s="10"/>
      <c r="D355" s="10"/>
      <c r="E355" s="55"/>
      <c r="F355" s="55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</row>
    <row r="356" spans="1:22" ht="18" customHeight="1" x14ac:dyDescent="0.35">
      <c r="A356" s="10"/>
      <c r="B356" s="10"/>
      <c r="C356" s="10"/>
      <c r="D356" s="10"/>
      <c r="E356" s="55"/>
      <c r="F356" s="55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</row>
    <row r="357" spans="1:22" ht="18" customHeight="1" x14ac:dyDescent="0.35">
      <c r="A357" s="10"/>
      <c r="B357" s="10"/>
      <c r="C357" s="10"/>
      <c r="D357" s="10"/>
      <c r="E357" s="55"/>
      <c r="F357" s="55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</row>
    <row r="358" spans="1:22" ht="18" customHeight="1" x14ac:dyDescent="0.35">
      <c r="A358" s="10"/>
      <c r="B358" s="10"/>
      <c r="C358" s="10"/>
      <c r="D358" s="10"/>
      <c r="E358" s="55"/>
      <c r="F358" s="55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</row>
    <row r="359" spans="1:22" ht="18" customHeight="1" x14ac:dyDescent="0.35">
      <c r="A359" s="10"/>
      <c r="B359" s="10"/>
      <c r="C359" s="10"/>
      <c r="D359" s="10"/>
      <c r="E359" s="55"/>
      <c r="F359" s="55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</row>
    <row r="360" spans="1:22" ht="18" customHeight="1" x14ac:dyDescent="0.35">
      <c r="A360" s="10"/>
      <c r="B360" s="10"/>
      <c r="C360" s="10"/>
      <c r="D360" s="10"/>
      <c r="E360" s="55"/>
      <c r="F360" s="55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</row>
    <row r="361" spans="1:22" ht="18" customHeight="1" x14ac:dyDescent="0.35">
      <c r="A361" s="10"/>
      <c r="B361" s="10"/>
      <c r="C361" s="10"/>
      <c r="D361" s="10"/>
      <c r="E361" s="55"/>
      <c r="F361" s="55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</row>
    <row r="362" spans="1:22" ht="18" customHeight="1" x14ac:dyDescent="0.35">
      <c r="A362" s="10"/>
      <c r="B362" s="10"/>
      <c r="C362" s="10"/>
      <c r="D362" s="10"/>
      <c r="E362" s="55"/>
      <c r="F362" s="55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</row>
    <row r="363" spans="1:22" ht="18" customHeight="1" x14ac:dyDescent="0.35">
      <c r="A363" s="10"/>
      <c r="B363" s="10"/>
      <c r="C363" s="10"/>
      <c r="D363" s="10"/>
      <c r="E363" s="55"/>
      <c r="F363" s="55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</row>
    <row r="364" spans="1:22" ht="18" customHeight="1" x14ac:dyDescent="0.35">
      <c r="A364" s="10"/>
      <c r="B364" s="10"/>
      <c r="C364" s="10"/>
      <c r="D364" s="10"/>
      <c r="E364" s="55"/>
      <c r="F364" s="55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</row>
    <row r="365" spans="1:22" ht="18" customHeight="1" x14ac:dyDescent="0.35">
      <c r="A365" s="10"/>
      <c r="B365" s="10"/>
      <c r="C365" s="10"/>
      <c r="D365" s="10"/>
      <c r="E365" s="55"/>
      <c r="F365" s="55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</row>
    <row r="366" spans="1:22" ht="18" customHeight="1" x14ac:dyDescent="0.35">
      <c r="A366" s="10"/>
      <c r="B366" s="10"/>
      <c r="C366" s="10"/>
      <c r="D366" s="10"/>
      <c r="E366" s="55"/>
      <c r="F366" s="55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</row>
    <row r="367" spans="1:22" ht="18" customHeight="1" x14ac:dyDescent="0.35">
      <c r="A367" s="10"/>
      <c r="B367" s="10"/>
      <c r="C367" s="10"/>
      <c r="D367" s="10"/>
      <c r="E367" s="55"/>
      <c r="F367" s="55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</row>
    <row r="368" spans="1:22" ht="18" customHeight="1" x14ac:dyDescent="0.35">
      <c r="A368" s="10"/>
      <c r="B368" s="10"/>
      <c r="C368" s="10"/>
      <c r="D368" s="10"/>
      <c r="E368" s="55"/>
      <c r="F368" s="55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</row>
    <row r="369" spans="1:22" ht="18" customHeight="1" x14ac:dyDescent="0.35">
      <c r="A369" s="10"/>
      <c r="B369" s="10"/>
      <c r="C369" s="10"/>
      <c r="D369" s="10"/>
      <c r="E369" s="55"/>
      <c r="F369" s="55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 spans="1:22" ht="18" customHeight="1" x14ac:dyDescent="0.35">
      <c r="A370" s="10"/>
      <c r="B370" s="10"/>
      <c r="C370" s="10"/>
      <c r="D370" s="10"/>
      <c r="E370" s="55"/>
      <c r="F370" s="55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</row>
    <row r="371" spans="1:22" ht="18" customHeight="1" x14ac:dyDescent="0.35">
      <c r="A371" s="10"/>
      <c r="B371" s="10"/>
      <c r="C371" s="10"/>
      <c r="D371" s="10"/>
      <c r="E371" s="55"/>
      <c r="F371" s="55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</row>
    <row r="372" spans="1:22" ht="18" customHeight="1" x14ac:dyDescent="0.35">
      <c r="A372" s="10"/>
      <c r="B372" s="10"/>
      <c r="C372" s="10"/>
      <c r="D372" s="10"/>
      <c r="E372" s="55"/>
      <c r="F372" s="55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</row>
    <row r="373" spans="1:22" ht="18" customHeight="1" x14ac:dyDescent="0.35">
      <c r="A373" s="10"/>
      <c r="B373" s="10"/>
      <c r="C373" s="10"/>
      <c r="D373" s="10"/>
      <c r="E373" s="55"/>
      <c r="F373" s="55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</row>
    <row r="374" spans="1:22" ht="18" customHeight="1" x14ac:dyDescent="0.35">
      <c r="A374" s="10"/>
      <c r="B374" s="10"/>
      <c r="C374" s="10"/>
      <c r="D374" s="10"/>
      <c r="E374" s="55"/>
      <c r="F374" s="55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</row>
    <row r="375" spans="1:22" ht="18" customHeight="1" x14ac:dyDescent="0.35">
      <c r="A375" s="10"/>
      <c r="B375" s="10"/>
      <c r="C375" s="10"/>
      <c r="D375" s="10"/>
      <c r="E375" s="55"/>
      <c r="F375" s="55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</row>
    <row r="376" spans="1:22" ht="18" customHeight="1" x14ac:dyDescent="0.35">
      <c r="A376" s="10"/>
      <c r="B376" s="10"/>
      <c r="C376" s="10"/>
      <c r="D376" s="10"/>
      <c r="E376" s="55"/>
      <c r="F376" s="55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</row>
    <row r="377" spans="1:22" ht="18" customHeight="1" x14ac:dyDescent="0.35">
      <c r="A377" s="10"/>
      <c r="B377" s="10"/>
      <c r="C377" s="10"/>
      <c r="D377" s="10"/>
      <c r="E377" s="55"/>
      <c r="F377" s="55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</row>
    <row r="378" spans="1:22" ht="18" customHeight="1" x14ac:dyDescent="0.35">
      <c r="A378" s="10"/>
      <c r="B378" s="10"/>
      <c r="C378" s="10"/>
      <c r="D378" s="10"/>
      <c r="E378" s="55"/>
      <c r="F378" s="55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</row>
    <row r="379" spans="1:22" ht="18" customHeight="1" x14ac:dyDescent="0.35">
      <c r="A379" s="10"/>
      <c r="B379" s="10"/>
      <c r="C379" s="10"/>
      <c r="D379" s="10"/>
      <c r="E379" s="55"/>
      <c r="F379" s="55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</row>
    <row r="380" spans="1:22" ht="18" customHeight="1" x14ac:dyDescent="0.35">
      <c r="A380" s="10"/>
      <c r="B380" s="10"/>
      <c r="C380" s="10"/>
      <c r="D380" s="10"/>
      <c r="E380" s="55"/>
      <c r="F380" s="55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</row>
    <row r="381" spans="1:22" ht="18" customHeight="1" x14ac:dyDescent="0.35">
      <c r="A381" s="10"/>
      <c r="B381" s="10"/>
      <c r="C381" s="10"/>
      <c r="D381" s="10"/>
      <c r="E381" s="55"/>
      <c r="F381" s="55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</row>
    <row r="382" spans="1:22" ht="18" customHeight="1" x14ac:dyDescent="0.35">
      <c r="A382" s="10"/>
      <c r="B382" s="10"/>
      <c r="C382" s="10"/>
      <c r="D382" s="10"/>
      <c r="E382" s="55"/>
      <c r="F382" s="55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</row>
    <row r="383" spans="1:22" ht="18" customHeight="1" x14ac:dyDescent="0.35">
      <c r="A383" s="10"/>
      <c r="B383" s="10"/>
      <c r="C383" s="10"/>
      <c r="D383" s="10"/>
      <c r="E383" s="55"/>
      <c r="F383" s="55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</row>
    <row r="384" spans="1:22" ht="18" customHeight="1" x14ac:dyDescent="0.35">
      <c r="A384" s="10"/>
      <c r="B384" s="10"/>
      <c r="C384" s="10"/>
      <c r="D384" s="10"/>
      <c r="E384" s="55"/>
      <c r="F384" s="55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</row>
    <row r="385" spans="1:22" ht="18" customHeight="1" x14ac:dyDescent="0.35">
      <c r="A385" s="10"/>
      <c r="B385" s="10"/>
      <c r="C385" s="10"/>
      <c r="D385" s="10"/>
      <c r="E385" s="55"/>
      <c r="F385" s="55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</row>
    <row r="386" spans="1:22" ht="18" customHeight="1" x14ac:dyDescent="0.35">
      <c r="A386" s="10"/>
      <c r="B386" s="10"/>
      <c r="C386" s="10"/>
      <c r="D386" s="10"/>
      <c r="E386" s="55"/>
      <c r="F386" s="55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</row>
    <row r="387" spans="1:22" ht="18" customHeight="1" x14ac:dyDescent="0.35">
      <c r="A387" s="10"/>
      <c r="B387" s="10"/>
      <c r="C387" s="10"/>
      <c r="D387" s="10"/>
      <c r="E387" s="55"/>
      <c r="F387" s="55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</row>
    <row r="388" spans="1:22" ht="18" customHeight="1" x14ac:dyDescent="0.35">
      <c r="A388" s="10"/>
      <c r="B388" s="10"/>
      <c r="C388" s="10"/>
      <c r="D388" s="10"/>
      <c r="E388" s="55"/>
      <c r="F388" s="55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</row>
    <row r="389" spans="1:22" ht="18" customHeight="1" x14ac:dyDescent="0.35">
      <c r="A389" s="10"/>
      <c r="B389" s="10"/>
      <c r="C389" s="10"/>
      <c r="D389" s="10"/>
      <c r="E389" s="55"/>
      <c r="F389" s="55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</row>
    <row r="390" spans="1:22" ht="18" customHeight="1" x14ac:dyDescent="0.35">
      <c r="A390" s="10"/>
      <c r="B390" s="10"/>
      <c r="C390" s="10"/>
      <c r="D390" s="10"/>
      <c r="E390" s="55"/>
      <c r="F390" s="55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</row>
    <row r="391" spans="1:22" ht="18" customHeight="1" x14ac:dyDescent="0.35">
      <c r="A391" s="10"/>
      <c r="B391" s="10"/>
      <c r="C391" s="10"/>
      <c r="D391" s="10"/>
      <c r="E391" s="55"/>
      <c r="F391" s="55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</row>
    <row r="392" spans="1:22" ht="18" customHeight="1" x14ac:dyDescent="0.35">
      <c r="A392" s="10"/>
      <c r="B392" s="10"/>
      <c r="C392" s="10"/>
      <c r="D392" s="10"/>
      <c r="E392" s="55"/>
      <c r="F392" s="55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</row>
    <row r="393" spans="1:22" ht="18" customHeight="1" x14ac:dyDescent="0.35">
      <c r="A393" s="10"/>
      <c r="B393" s="10"/>
      <c r="C393" s="10"/>
      <c r="D393" s="10"/>
      <c r="E393" s="55"/>
      <c r="F393" s="55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spans="1:22" ht="18" customHeight="1" x14ac:dyDescent="0.35">
      <c r="A394" s="10"/>
      <c r="B394" s="10"/>
      <c r="C394" s="10"/>
      <c r="D394" s="10"/>
      <c r="E394" s="55"/>
      <c r="F394" s="55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</row>
    <row r="395" spans="1:22" ht="18" customHeight="1" x14ac:dyDescent="0.35">
      <c r="A395" s="10"/>
      <c r="B395" s="10"/>
      <c r="C395" s="10"/>
      <c r="D395" s="10"/>
      <c r="E395" s="55"/>
      <c r="F395" s="55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</row>
    <row r="396" spans="1:22" ht="18" customHeight="1" x14ac:dyDescent="0.35">
      <c r="A396" s="10"/>
      <c r="B396" s="10"/>
      <c r="C396" s="10"/>
      <c r="D396" s="10"/>
      <c r="E396" s="55"/>
      <c r="F396" s="55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</row>
    <row r="397" spans="1:22" ht="18" customHeight="1" x14ac:dyDescent="0.35">
      <c r="A397" s="10"/>
      <c r="B397" s="10"/>
      <c r="C397" s="10"/>
      <c r="D397" s="10"/>
      <c r="E397" s="55"/>
      <c r="F397" s="55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</row>
    <row r="398" spans="1:22" ht="18" customHeight="1" x14ac:dyDescent="0.35">
      <c r="A398" s="10"/>
      <c r="B398" s="10"/>
      <c r="C398" s="10"/>
      <c r="D398" s="10"/>
      <c r="E398" s="55"/>
      <c r="F398" s="55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</row>
    <row r="399" spans="1:22" ht="18" customHeight="1" x14ac:dyDescent="0.35">
      <c r="A399" s="10"/>
      <c r="B399" s="10"/>
      <c r="C399" s="10"/>
      <c r="D399" s="10"/>
      <c r="E399" s="55"/>
      <c r="F399" s="55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</row>
    <row r="400" spans="1:22" ht="18" customHeight="1" x14ac:dyDescent="0.35">
      <c r="A400" s="10"/>
      <c r="B400" s="10"/>
      <c r="C400" s="10"/>
      <c r="D400" s="10"/>
      <c r="E400" s="55"/>
      <c r="F400" s="55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</row>
    <row r="401" spans="1:22" ht="18" customHeight="1" x14ac:dyDescent="0.35">
      <c r="A401" s="10"/>
      <c r="B401" s="10"/>
      <c r="C401" s="10"/>
      <c r="D401" s="10"/>
      <c r="E401" s="55"/>
      <c r="F401" s="55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</row>
    <row r="402" spans="1:22" ht="18" customHeight="1" x14ac:dyDescent="0.35">
      <c r="A402" s="10"/>
      <c r="B402" s="10"/>
      <c r="C402" s="10"/>
      <c r="D402" s="10"/>
      <c r="E402" s="55"/>
      <c r="F402" s="55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</row>
    <row r="403" spans="1:22" ht="18" customHeight="1" x14ac:dyDescent="0.35">
      <c r="A403" s="10"/>
      <c r="B403" s="10"/>
      <c r="C403" s="10"/>
      <c r="D403" s="10"/>
      <c r="E403" s="55"/>
      <c r="F403" s="55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</row>
    <row r="404" spans="1:22" ht="18" customHeight="1" x14ac:dyDescent="0.35">
      <c r="A404" s="10"/>
      <c r="B404" s="10"/>
      <c r="C404" s="10"/>
      <c r="D404" s="10"/>
      <c r="E404" s="55"/>
      <c r="F404" s="55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</row>
    <row r="405" spans="1:22" ht="18" customHeight="1" x14ac:dyDescent="0.35">
      <c r="A405" s="10"/>
      <c r="B405" s="10"/>
      <c r="C405" s="10"/>
      <c r="D405" s="10"/>
      <c r="E405" s="55"/>
      <c r="F405" s="55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</row>
    <row r="406" spans="1:22" ht="18" customHeight="1" x14ac:dyDescent="0.35">
      <c r="A406" s="10"/>
      <c r="B406" s="10"/>
      <c r="C406" s="10"/>
      <c r="D406" s="10"/>
      <c r="E406" s="55"/>
      <c r="F406" s="55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</row>
    <row r="407" spans="1:22" ht="18" customHeight="1" x14ac:dyDescent="0.35">
      <c r="A407" s="10"/>
      <c r="B407" s="10"/>
      <c r="C407" s="10"/>
      <c r="D407" s="10"/>
      <c r="E407" s="55"/>
      <c r="F407" s="55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</row>
    <row r="408" spans="1:22" ht="18" customHeight="1" x14ac:dyDescent="0.35">
      <c r="A408" s="10"/>
      <c r="B408" s="10"/>
      <c r="C408" s="10"/>
      <c r="D408" s="10"/>
      <c r="E408" s="55"/>
      <c r="F408" s="55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</row>
    <row r="409" spans="1:22" ht="18" customHeight="1" x14ac:dyDescent="0.35">
      <c r="A409" s="10"/>
      <c r="B409" s="10"/>
      <c r="C409" s="10"/>
      <c r="D409" s="10"/>
      <c r="E409" s="55"/>
      <c r="F409" s="55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</row>
    <row r="410" spans="1:22" ht="18" customHeight="1" x14ac:dyDescent="0.35">
      <c r="A410" s="10"/>
      <c r="B410" s="10"/>
      <c r="C410" s="10"/>
      <c r="D410" s="10"/>
      <c r="E410" s="55"/>
      <c r="F410" s="55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</row>
    <row r="411" spans="1:22" ht="18" customHeight="1" x14ac:dyDescent="0.35">
      <c r="A411" s="10"/>
      <c r="B411" s="10"/>
      <c r="C411" s="10"/>
      <c r="D411" s="10"/>
      <c r="E411" s="55"/>
      <c r="F411" s="55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</row>
    <row r="412" spans="1:22" ht="18" customHeight="1" x14ac:dyDescent="0.35">
      <c r="A412" s="10"/>
      <c r="B412" s="10"/>
      <c r="C412" s="10"/>
      <c r="D412" s="10"/>
      <c r="E412" s="55"/>
      <c r="F412" s="55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</row>
    <row r="413" spans="1:22" ht="18" customHeight="1" x14ac:dyDescent="0.35">
      <c r="A413" s="10"/>
      <c r="B413" s="10"/>
      <c r="C413" s="10"/>
      <c r="D413" s="10"/>
      <c r="E413" s="55"/>
      <c r="F413" s="55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</row>
    <row r="414" spans="1:22" ht="18" customHeight="1" x14ac:dyDescent="0.35">
      <c r="A414" s="10"/>
      <c r="B414" s="10"/>
      <c r="C414" s="10"/>
      <c r="D414" s="10"/>
      <c r="E414" s="55"/>
      <c r="F414" s="55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</row>
    <row r="415" spans="1:22" ht="18" customHeight="1" x14ac:dyDescent="0.35">
      <c r="A415" s="10"/>
      <c r="B415" s="10"/>
      <c r="C415" s="10"/>
      <c r="D415" s="10"/>
      <c r="E415" s="55"/>
      <c r="F415" s="55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</row>
    <row r="416" spans="1:22" ht="18" customHeight="1" x14ac:dyDescent="0.35">
      <c r="A416" s="10"/>
      <c r="B416" s="10"/>
      <c r="C416" s="10"/>
      <c r="D416" s="10"/>
      <c r="E416" s="55"/>
      <c r="F416" s="55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</row>
    <row r="417" spans="1:22" ht="18" customHeight="1" x14ac:dyDescent="0.35">
      <c r="A417" s="10"/>
      <c r="B417" s="10"/>
      <c r="C417" s="10"/>
      <c r="D417" s="10"/>
      <c r="E417" s="55"/>
      <c r="F417" s="55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</row>
    <row r="418" spans="1:22" ht="18" customHeight="1" x14ac:dyDescent="0.35">
      <c r="A418" s="10"/>
      <c r="B418" s="10"/>
      <c r="C418" s="10"/>
      <c r="D418" s="10"/>
      <c r="E418" s="55"/>
      <c r="F418" s="55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</row>
    <row r="419" spans="1:22" ht="18" customHeight="1" x14ac:dyDescent="0.35">
      <c r="A419" s="10"/>
      <c r="B419" s="10"/>
      <c r="C419" s="10"/>
      <c r="D419" s="10"/>
      <c r="E419" s="55"/>
      <c r="F419" s="55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</row>
    <row r="420" spans="1:22" ht="18" customHeight="1" x14ac:dyDescent="0.35">
      <c r="A420" s="10"/>
      <c r="B420" s="10"/>
      <c r="C420" s="10"/>
      <c r="D420" s="10"/>
      <c r="E420" s="55"/>
      <c r="F420" s="55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</row>
    <row r="421" spans="1:22" ht="18" customHeight="1" x14ac:dyDescent="0.35">
      <c r="A421" s="10"/>
      <c r="B421" s="10"/>
      <c r="C421" s="10"/>
      <c r="D421" s="10"/>
      <c r="E421" s="55"/>
      <c r="F421" s="55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</row>
    <row r="422" spans="1:22" ht="18" customHeight="1" x14ac:dyDescent="0.35">
      <c r="A422" s="10"/>
      <c r="B422" s="10"/>
      <c r="C422" s="10"/>
      <c r="D422" s="10"/>
      <c r="E422" s="55"/>
      <c r="F422" s="55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</row>
    <row r="423" spans="1:22" ht="18" customHeight="1" x14ac:dyDescent="0.35">
      <c r="A423" s="10"/>
      <c r="B423" s="10"/>
      <c r="C423" s="10"/>
      <c r="D423" s="10"/>
      <c r="E423" s="55"/>
      <c r="F423" s="55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</row>
    <row r="424" spans="1:22" ht="18" customHeight="1" x14ac:dyDescent="0.35">
      <c r="A424" s="10"/>
      <c r="B424" s="10"/>
      <c r="C424" s="10"/>
      <c r="D424" s="10"/>
      <c r="E424" s="55"/>
      <c r="F424" s="55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</row>
    <row r="425" spans="1:22" ht="18" customHeight="1" x14ac:dyDescent="0.35">
      <c r="A425" s="10"/>
      <c r="B425" s="10"/>
      <c r="C425" s="10"/>
      <c r="D425" s="10"/>
      <c r="E425" s="55"/>
      <c r="F425" s="55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</row>
    <row r="426" spans="1:22" ht="18" customHeight="1" x14ac:dyDescent="0.35">
      <c r="A426" s="10"/>
      <c r="B426" s="10"/>
      <c r="C426" s="10"/>
      <c r="D426" s="10"/>
      <c r="E426" s="55"/>
      <c r="F426" s="55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</row>
    <row r="427" spans="1:22" ht="18" customHeight="1" x14ac:dyDescent="0.35">
      <c r="A427" s="10"/>
      <c r="B427" s="10"/>
      <c r="C427" s="10"/>
      <c r="D427" s="10"/>
      <c r="E427" s="55"/>
      <c r="F427" s="55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</row>
    <row r="428" spans="1:22" ht="18" customHeight="1" x14ac:dyDescent="0.35">
      <c r="A428" s="10"/>
      <c r="B428" s="10"/>
      <c r="C428" s="10"/>
      <c r="D428" s="10"/>
      <c r="E428" s="55"/>
      <c r="F428" s="55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</row>
    <row r="429" spans="1:22" ht="18" customHeight="1" x14ac:dyDescent="0.35">
      <c r="A429" s="10"/>
      <c r="B429" s="10"/>
      <c r="C429" s="10"/>
      <c r="D429" s="10"/>
      <c r="E429" s="55"/>
      <c r="F429" s="55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</row>
    <row r="430" spans="1:22" ht="18" customHeight="1" x14ac:dyDescent="0.35">
      <c r="A430" s="10"/>
      <c r="B430" s="10"/>
      <c r="C430" s="10"/>
      <c r="D430" s="10"/>
      <c r="E430" s="55"/>
      <c r="F430" s="55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</row>
    <row r="431" spans="1:22" ht="18" customHeight="1" x14ac:dyDescent="0.35">
      <c r="A431" s="10"/>
      <c r="B431" s="10"/>
      <c r="C431" s="10"/>
      <c r="D431" s="10"/>
      <c r="E431" s="55"/>
      <c r="F431" s="55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</row>
    <row r="432" spans="1:22" ht="18" customHeight="1" x14ac:dyDescent="0.35">
      <c r="A432" s="10"/>
      <c r="B432" s="10"/>
      <c r="C432" s="10"/>
      <c r="D432" s="10"/>
      <c r="E432" s="55"/>
      <c r="F432" s="55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</row>
    <row r="433" spans="1:22" ht="18" customHeight="1" x14ac:dyDescent="0.35">
      <c r="A433" s="10"/>
      <c r="B433" s="10"/>
      <c r="C433" s="10"/>
      <c r="D433" s="10"/>
      <c r="E433" s="55"/>
      <c r="F433" s="55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</row>
    <row r="434" spans="1:22" ht="18" customHeight="1" x14ac:dyDescent="0.35">
      <c r="A434" s="10"/>
      <c r="B434" s="10"/>
      <c r="C434" s="10"/>
      <c r="D434" s="10"/>
      <c r="E434" s="55"/>
      <c r="F434" s="55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</row>
    <row r="435" spans="1:22" ht="18" customHeight="1" x14ac:dyDescent="0.35">
      <c r="A435" s="10"/>
      <c r="B435" s="10"/>
      <c r="C435" s="10"/>
      <c r="D435" s="10"/>
      <c r="E435" s="55"/>
      <c r="F435" s="55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</row>
    <row r="436" spans="1:22" ht="18" customHeight="1" x14ac:dyDescent="0.35">
      <c r="A436" s="10"/>
      <c r="B436" s="10"/>
      <c r="C436" s="10"/>
      <c r="D436" s="10"/>
      <c r="E436" s="55"/>
      <c r="F436" s="55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</row>
    <row r="437" spans="1:22" ht="18" customHeight="1" x14ac:dyDescent="0.35">
      <c r="A437" s="10"/>
      <c r="B437" s="10"/>
      <c r="C437" s="10"/>
      <c r="D437" s="10"/>
      <c r="E437" s="55"/>
      <c r="F437" s="55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</row>
    <row r="438" spans="1:22" ht="18" customHeight="1" x14ac:dyDescent="0.35">
      <c r="A438" s="10"/>
      <c r="B438" s="10"/>
      <c r="C438" s="10"/>
      <c r="D438" s="10"/>
      <c r="E438" s="55"/>
      <c r="F438" s="55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</row>
    <row r="439" spans="1:22" ht="18" customHeight="1" x14ac:dyDescent="0.35">
      <c r="A439" s="10"/>
      <c r="B439" s="10"/>
      <c r="C439" s="10"/>
      <c r="D439" s="10"/>
      <c r="E439" s="55"/>
      <c r="F439" s="55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</row>
    <row r="440" spans="1:22" ht="18" customHeight="1" x14ac:dyDescent="0.35">
      <c r="A440" s="10"/>
      <c r="B440" s="10"/>
      <c r="C440" s="10"/>
      <c r="D440" s="10"/>
      <c r="E440" s="55"/>
      <c r="F440" s="55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</row>
    <row r="441" spans="1:22" ht="18" customHeight="1" x14ac:dyDescent="0.35">
      <c r="A441" s="10"/>
      <c r="B441" s="10"/>
      <c r="C441" s="10"/>
      <c r="D441" s="10"/>
      <c r="E441" s="55"/>
      <c r="F441" s="55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</row>
    <row r="442" spans="1:22" ht="18" customHeight="1" x14ac:dyDescent="0.35">
      <c r="A442" s="10"/>
      <c r="B442" s="10"/>
      <c r="C442" s="10"/>
      <c r="D442" s="10"/>
      <c r="E442" s="55"/>
      <c r="F442" s="55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</row>
    <row r="443" spans="1:22" ht="18" customHeight="1" x14ac:dyDescent="0.35">
      <c r="A443" s="10"/>
      <c r="B443" s="10"/>
      <c r="C443" s="10"/>
      <c r="D443" s="10"/>
      <c r="E443" s="55"/>
      <c r="F443" s="55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</row>
    <row r="444" spans="1:22" ht="18" customHeight="1" x14ac:dyDescent="0.35">
      <c r="A444" s="10"/>
      <c r="B444" s="10"/>
      <c r="C444" s="10"/>
      <c r="D444" s="10"/>
      <c r="E444" s="55"/>
      <c r="F444" s="55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</row>
    <row r="445" spans="1:22" ht="18" customHeight="1" x14ac:dyDescent="0.35">
      <c r="A445" s="10"/>
      <c r="B445" s="10"/>
      <c r="C445" s="10"/>
      <c r="D445" s="10"/>
      <c r="E445" s="55"/>
      <c r="F445" s="55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</row>
    <row r="446" spans="1:22" ht="18" customHeight="1" x14ac:dyDescent="0.35">
      <c r="A446" s="10"/>
      <c r="B446" s="10"/>
      <c r="C446" s="10"/>
      <c r="D446" s="10"/>
      <c r="E446" s="55"/>
      <c r="F446" s="55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</row>
    <row r="447" spans="1:22" ht="18" customHeight="1" x14ac:dyDescent="0.35">
      <c r="A447" s="10"/>
      <c r="B447" s="10"/>
      <c r="C447" s="10"/>
      <c r="D447" s="10"/>
      <c r="E447" s="55"/>
      <c r="F447" s="55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</row>
    <row r="448" spans="1:22" ht="18" customHeight="1" x14ac:dyDescent="0.35">
      <c r="A448" s="10"/>
      <c r="B448" s="10"/>
      <c r="C448" s="10"/>
      <c r="D448" s="10"/>
      <c r="E448" s="55"/>
      <c r="F448" s="55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</row>
    <row r="449" spans="1:22" ht="18" customHeight="1" x14ac:dyDescent="0.35">
      <c r="A449" s="10"/>
      <c r="B449" s="10"/>
      <c r="C449" s="10"/>
      <c r="D449" s="10"/>
      <c r="E449" s="55"/>
      <c r="F449" s="55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</row>
    <row r="450" spans="1:22" ht="18" customHeight="1" x14ac:dyDescent="0.35">
      <c r="A450" s="10"/>
      <c r="B450" s="10"/>
      <c r="C450" s="10"/>
      <c r="D450" s="10"/>
      <c r="E450" s="55"/>
      <c r="F450" s="55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</row>
    <row r="451" spans="1:22" ht="18" customHeight="1" x14ac:dyDescent="0.35">
      <c r="A451" s="10"/>
      <c r="B451" s="10"/>
      <c r="C451" s="10"/>
      <c r="D451" s="10"/>
      <c r="E451" s="55"/>
      <c r="F451" s="55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</row>
    <row r="452" spans="1:22" ht="18" customHeight="1" x14ac:dyDescent="0.35">
      <c r="A452" s="10"/>
      <c r="B452" s="10"/>
      <c r="C452" s="10"/>
      <c r="D452" s="10"/>
      <c r="E452" s="55"/>
      <c r="F452" s="55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</row>
    <row r="453" spans="1:22" ht="18" customHeight="1" x14ac:dyDescent="0.35">
      <c r="A453" s="10"/>
      <c r="B453" s="10"/>
      <c r="C453" s="10"/>
      <c r="D453" s="10"/>
      <c r="E453" s="55"/>
      <c r="F453" s="55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</row>
    <row r="454" spans="1:22" ht="18" customHeight="1" x14ac:dyDescent="0.35">
      <c r="A454" s="10"/>
      <c r="B454" s="10"/>
      <c r="C454" s="10"/>
      <c r="D454" s="10"/>
      <c r="E454" s="55"/>
      <c r="F454" s="55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</row>
    <row r="455" spans="1:22" ht="18" customHeight="1" x14ac:dyDescent="0.35">
      <c r="A455" s="10"/>
      <c r="B455" s="10"/>
      <c r="C455" s="10"/>
      <c r="D455" s="10"/>
      <c r="E455" s="55"/>
      <c r="F455" s="55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</row>
    <row r="456" spans="1:22" ht="18" customHeight="1" x14ac:dyDescent="0.35">
      <c r="A456" s="10"/>
      <c r="B456" s="10"/>
      <c r="C456" s="10"/>
      <c r="D456" s="10"/>
      <c r="E456" s="55"/>
      <c r="F456" s="55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</row>
    <row r="457" spans="1:22" ht="18" customHeight="1" x14ac:dyDescent="0.35">
      <c r="A457" s="10"/>
      <c r="B457" s="10"/>
      <c r="C457" s="10"/>
      <c r="D457" s="10"/>
      <c r="E457" s="55"/>
      <c r="F457" s="55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</row>
    <row r="458" spans="1:22" ht="18" customHeight="1" x14ac:dyDescent="0.35">
      <c r="A458" s="10"/>
      <c r="B458" s="10"/>
      <c r="C458" s="10"/>
      <c r="D458" s="10"/>
      <c r="E458" s="55"/>
      <c r="F458" s="55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</row>
    <row r="459" spans="1:22" ht="18" customHeight="1" x14ac:dyDescent="0.35">
      <c r="A459" s="10"/>
      <c r="B459" s="10"/>
      <c r="C459" s="10"/>
      <c r="D459" s="10"/>
      <c r="E459" s="55"/>
      <c r="F459" s="55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</row>
    <row r="460" spans="1:22" ht="18" customHeight="1" x14ac:dyDescent="0.35">
      <c r="A460" s="10"/>
      <c r="B460" s="10"/>
      <c r="C460" s="10"/>
      <c r="D460" s="10"/>
      <c r="E460" s="55"/>
      <c r="F460" s="55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</row>
    <row r="461" spans="1:22" ht="18" customHeight="1" x14ac:dyDescent="0.35">
      <c r="A461" s="10"/>
      <c r="B461" s="10"/>
      <c r="C461" s="10"/>
      <c r="D461" s="10"/>
      <c r="E461" s="55"/>
      <c r="F461" s="55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</row>
    <row r="462" spans="1:22" ht="18" customHeight="1" x14ac:dyDescent="0.35">
      <c r="A462" s="10"/>
      <c r="B462" s="10"/>
      <c r="C462" s="10"/>
      <c r="D462" s="10"/>
      <c r="E462" s="55"/>
      <c r="F462" s="55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</row>
    <row r="463" spans="1:22" ht="18" customHeight="1" x14ac:dyDescent="0.35">
      <c r="A463" s="10"/>
      <c r="B463" s="10"/>
      <c r="C463" s="10"/>
      <c r="D463" s="10"/>
      <c r="E463" s="55"/>
      <c r="F463" s="55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</row>
    <row r="464" spans="1:22" ht="18" customHeight="1" x14ac:dyDescent="0.35">
      <c r="A464" s="10"/>
      <c r="B464" s="10"/>
      <c r="C464" s="10"/>
      <c r="D464" s="10"/>
      <c r="E464" s="55"/>
      <c r="F464" s="55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</row>
    <row r="465" spans="1:22" ht="18" customHeight="1" x14ac:dyDescent="0.35">
      <c r="A465" s="10"/>
      <c r="B465" s="10"/>
      <c r="C465" s="10"/>
      <c r="D465" s="10"/>
      <c r="E465" s="55"/>
      <c r="F465" s="55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</row>
    <row r="466" spans="1:22" ht="18" customHeight="1" x14ac:dyDescent="0.35">
      <c r="A466" s="10"/>
      <c r="B466" s="10"/>
      <c r="C466" s="10"/>
      <c r="D466" s="10"/>
      <c r="E466" s="55"/>
      <c r="F466" s="55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</row>
    <row r="467" spans="1:22" ht="18" customHeight="1" x14ac:dyDescent="0.35">
      <c r="A467" s="10"/>
      <c r="B467" s="10"/>
      <c r="C467" s="10"/>
      <c r="D467" s="10"/>
      <c r="E467" s="55"/>
      <c r="F467" s="55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</row>
    <row r="468" spans="1:22" ht="18" customHeight="1" x14ac:dyDescent="0.35">
      <c r="A468" s="10"/>
      <c r="B468" s="10"/>
      <c r="C468" s="10"/>
      <c r="D468" s="10"/>
      <c r="E468" s="55"/>
      <c r="F468" s="55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</row>
    <row r="469" spans="1:22" ht="18" customHeight="1" x14ac:dyDescent="0.35">
      <c r="A469" s="10"/>
      <c r="B469" s="10"/>
      <c r="C469" s="10"/>
      <c r="D469" s="10"/>
      <c r="E469" s="55"/>
      <c r="F469" s="55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</row>
    <row r="470" spans="1:22" ht="18" customHeight="1" x14ac:dyDescent="0.35">
      <c r="A470" s="10"/>
      <c r="B470" s="10"/>
      <c r="C470" s="10"/>
      <c r="D470" s="10"/>
      <c r="E470" s="55"/>
      <c r="F470" s="55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</row>
    <row r="471" spans="1:22" ht="18" customHeight="1" x14ac:dyDescent="0.35">
      <c r="A471" s="10"/>
      <c r="B471" s="10"/>
      <c r="C471" s="10"/>
      <c r="D471" s="10"/>
      <c r="E471" s="55"/>
      <c r="F471" s="55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</row>
    <row r="472" spans="1:22" ht="18" customHeight="1" x14ac:dyDescent="0.35">
      <c r="A472" s="10"/>
      <c r="B472" s="10"/>
      <c r="C472" s="10"/>
      <c r="D472" s="10"/>
      <c r="E472" s="55"/>
      <c r="F472" s="55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</row>
    <row r="473" spans="1:22" ht="18" customHeight="1" x14ac:dyDescent="0.35">
      <c r="A473" s="10"/>
      <c r="B473" s="10"/>
      <c r="C473" s="10"/>
      <c r="D473" s="10"/>
      <c r="E473" s="55"/>
      <c r="F473" s="55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</row>
    <row r="474" spans="1:22" ht="18" customHeight="1" x14ac:dyDescent="0.35">
      <c r="A474" s="10"/>
      <c r="B474" s="10"/>
      <c r="C474" s="10"/>
      <c r="D474" s="10"/>
      <c r="E474" s="55"/>
      <c r="F474" s="55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</row>
    <row r="475" spans="1:22" ht="18" customHeight="1" x14ac:dyDescent="0.35">
      <c r="A475" s="10"/>
      <c r="B475" s="10"/>
      <c r="C475" s="10"/>
      <c r="D475" s="10"/>
      <c r="E475" s="55"/>
      <c r="F475" s="55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</row>
    <row r="476" spans="1:22" ht="18" customHeight="1" x14ac:dyDescent="0.35">
      <c r="A476" s="10"/>
      <c r="B476" s="10"/>
      <c r="C476" s="10"/>
      <c r="D476" s="10"/>
      <c r="E476" s="55"/>
      <c r="F476" s="55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</row>
    <row r="477" spans="1:22" ht="18" customHeight="1" x14ac:dyDescent="0.35">
      <c r="A477" s="10"/>
      <c r="B477" s="10"/>
      <c r="C477" s="10"/>
      <c r="D477" s="10"/>
      <c r="E477" s="55"/>
      <c r="F477" s="55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</row>
    <row r="478" spans="1:22" ht="18" customHeight="1" x14ac:dyDescent="0.35">
      <c r="A478" s="10"/>
      <c r="B478" s="10"/>
      <c r="C478" s="10"/>
      <c r="D478" s="10"/>
      <c r="E478" s="55"/>
      <c r="F478" s="55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</row>
    <row r="479" spans="1:22" ht="18" customHeight="1" x14ac:dyDescent="0.35">
      <c r="A479" s="10"/>
      <c r="B479" s="10"/>
      <c r="C479" s="10"/>
      <c r="D479" s="10"/>
      <c r="E479" s="55"/>
      <c r="F479" s="55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</row>
    <row r="480" spans="1:22" ht="18" customHeight="1" x14ac:dyDescent="0.35">
      <c r="A480" s="10"/>
      <c r="B480" s="10"/>
      <c r="C480" s="10"/>
      <c r="D480" s="10"/>
      <c r="E480" s="55"/>
      <c r="F480" s="55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</row>
    <row r="481" spans="1:22" ht="18" customHeight="1" x14ac:dyDescent="0.35">
      <c r="A481" s="10"/>
      <c r="B481" s="10"/>
      <c r="C481" s="10"/>
      <c r="D481" s="10"/>
      <c r="E481" s="55"/>
      <c r="F481" s="55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</row>
    <row r="482" spans="1:22" ht="18" customHeight="1" x14ac:dyDescent="0.35">
      <c r="A482" s="10"/>
      <c r="B482" s="10"/>
      <c r="C482" s="10"/>
      <c r="D482" s="10"/>
      <c r="E482" s="55"/>
      <c r="F482" s="55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</row>
    <row r="483" spans="1:22" ht="18" customHeight="1" x14ac:dyDescent="0.35">
      <c r="A483" s="10"/>
      <c r="B483" s="10"/>
      <c r="C483" s="10"/>
      <c r="D483" s="10"/>
      <c r="E483" s="55"/>
      <c r="F483" s="55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</row>
    <row r="484" spans="1:22" ht="18" customHeight="1" x14ac:dyDescent="0.35">
      <c r="A484" s="10"/>
      <c r="B484" s="10"/>
      <c r="C484" s="10"/>
      <c r="D484" s="10"/>
      <c r="E484" s="55"/>
      <c r="F484" s="55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</row>
    <row r="485" spans="1:22" ht="18" customHeight="1" x14ac:dyDescent="0.35">
      <c r="A485" s="10"/>
      <c r="B485" s="10"/>
      <c r="C485" s="10"/>
      <c r="D485" s="10"/>
      <c r="E485" s="55"/>
      <c r="F485" s="55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</row>
    <row r="486" spans="1:22" ht="18" customHeight="1" x14ac:dyDescent="0.35">
      <c r="A486" s="10"/>
      <c r="B486" s="10"/>
      <c r="C486" s="10"/>
      <c r="D486" s="10"/>
      <c r="E486" s="55"/>
      <c r="F486" s="55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</row>
    <row r="487" spans="1:22" ht="18" customHeight="1" x14ac:dyDescent="0.35">
      <c r="A487" s="10"/>
      <c r="B487" s="10"/>
      <c r="C487" s="10"/>
      <c r="D487" s="10"/>
      <c r="E487" s="55"/>
      <c r="F487" s="55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</row>
    <row r="488" spans="1:22" ht="18" customHeight="1" x14ac:dyDescent="0.35">
      <c r="A488" s="10"/>
      <c r="B488" s="10"/>
      <c r="C488" s="10"/>
      <c r="D488" s="10"/>
      <c r="E488" s="55"/>
      <c r="F488" s="55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</row>
    <row r="489" spans="1:22" ht="18" customHeight="1" x14ac:dyDescent="0.35">
      <c r="A489" s="10"/>
      <c r="B489" s="10"/>
      <c r="C489" s="10"/>
      <c r="D489" s="10"/>
      <c r="E489" s="55"/>
      <c r="F489" s="55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</row>
    <row r="490" spans="1:22" ht="18" customHeight="1" x14ac:dyDescent="0.35">
      <c r="A490" s="10"/>
      <c r="B490" s="10"/>
      <c r="C490" s="10"/>
      <c r="D490" s="10"/>
      <c r="E490" s="55"/>
      <c r="F490" s="55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</row>
    <row r="491" spans="1:22" ht="18" customHeight="1" x14ac:dyDescent="0.35">
      <c r="A491" s="10"/>
      <c r="B491" s="10"/>
      <c r="C491" s="10"/>
      <c r="D491" s="10"/>
      <c r="E491" s="55"/>
      <c r="F491" s="55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</row>
    <row r="492" spans="1:22" ht="18" customHeight="1" x14ac:dyDescent="0.35">
      <c r="A492" s="10"/>
      <c r="B492" s="10"/>
      <c r="C492" s="10"/>
      <c r="D492" s="10"/>
      <c r="E492" s="55"/>
      <c r="F492" s="55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</row>
    <row r="493" spans="1:22" ht="18" customHeight="1" x14ac:dyDescent="0.35">
      <c r="A493" s="10"/>
      <c r="B493" s="10"/>
      <c r="C493" s="10"/>
      <c r="D493" s="10"/>
      <c r="E493" s="55"/>
      <c r="F493" s="55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</row>
    <row r="494" spans="1:22" ht="18" customHeight="1" x14ac:dyDescent="0.35">
      <c r="A494" s="10"/>
      <c r="B494" s="10"/>
      <c r="C494" s="10"/>
      <c r="D494" s="10"/>
      <c r="E494" s="55"/>
      <c r="F494" s="55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</row>
    <row r="495" spans="1:22" ht="18" customHeight="1" x14ac:dyDescent="0.35">
      <c r="A495" s="10"/>
      <c r="B495" s="10"/>
      <c r="C495" s="10"/>
      <c r="D495" s="10"/>
      <c r="E495" s="55"/>
      <c r="F495" s="55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</row>
    <row r="496" spans="1:22" ht="18" customHeight="1" x14ac:dyDescent="0.35">
      <c r="A496" s="10"/>
      <c r="B496" s="10"/>
      <c r="C496" s="10"/>
      <c r="D496" s="10"/>
      <c r="E496" s="55"/>
      <c r="F496" s="55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</row>
    <row r="497" spans="1:22" ht="18" customHeight="1" x14ac:dyDescent="0.35">
      <c r="A497" s="10"/>
      <c r="B497" s="10"/>
      <c r="C497" s="10"/>
      <c r="D497" s="10"/>
      <c r="E497" s="55"/>
      <c r="F497" s="55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</row>
    <row r="498" spans="1:22" ht="18" customHeight="1" x14ac:dyDescent="0.35">
      <c r="A498" s="10"/>
      <c r="B498" s="10"/>
      <c r="C498" s="10"/>
      <c r="D498" s="10"/>
      <c r="E498" s="55"/>
      <c r="F498" s="55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</row>
    <row r="499" spans="1:22" ht="18" customHeight="1" x14ac:dyDescent="0.35">
      <c r="A499" s="10"/>
      <c r="B499" s="10"/>
      <c r="C499" s="10"/>
      <c r="D499" s="10"/>
      <c r="E499" s="55"/>
      <c r="F499" s="55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</row>
    <row r="500" spans="1:22" ht="18" customHeight="1" x14ac:dyDescent="0.35">
      <c r="A500" s="10"/>
      <c r="B500" s="10"/>
      <c r="C500" s="10"/>
      <c r="D500" s="10"/>
      <c r="E500" s="55"/>
      <c r="F500" s="55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</row>
    <row r="501" spans="1:22" ht="18" customHeight="1" x14ac:dyDescent="0.35">
      <c r="A501" s="10"/>
      <c r="B501" s="10"/>
      <c r="C501" s="10"/>
      <c r="D501" s="10"/>
      <c r="E501" s="55"/>
      <c r="F501" s="55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</row>
    <row r="502" spans="1:22" ht="18" customHeight="1" x14ac:dyDescent="0.35">
      <c r="A502" s="10"/>
      <c r="B502" s="10"/>
      <c r="C502" s="10"/>
      <c r="D502" s="10"/>
      <c r="E502" s="55"/>
      <c r="F502" s="55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</row>
    <row r="503" spans="1:22" ht="18" customHeight="1" x14ac:dyDescent="0.35">
      <c r="A503" s="10"/>
      <c r="B503" s="10"/>
      <c r="C503" s="10"/>
      <c r="D503" s="10"/>
      <c r="E503" s="55"/>
      <c r="F503" s="55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</row>
    <row r="504" spans="1:22" ht="18" customHeight="1" x14ac:dyDescent="0.35">
      <c r="A504" s="10"/>
      <c r="B504" s="10"/>
      <c r="C504" s="10"/>
      <c r="D504" s="10"/>
      <c r="E504" s="55"/>
      <c r="F504" s="55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</row>
    <row r="505" spans="1:22" ht="18" customHeight="1" x14ac:dyDescent="0.35">
      <c r="A505" s="10"/>
      <c r="B505" s="10"/>
      <c r="C505" s="10"/>
      <c r="D505" s="10"/>
      <c r="E505" s="55"/>
      <c r="F505" s="55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</row>
    <row r="506" spans="1:22" ht="18" customHeight="1" x14ac:dyDescent="0.35">
      <c r="A506" s="10"/>
      <c r="B506" s="10"/>
      <c r="C506" s="10"/>
      <c r="D506" s="10"/>
      <c r="E506" s="55"/>
      <c r="F506" s="55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</row>
    <row r="507" spans="1:22" ht="18" customHeight="1" x14ac:dyDescent="0.35">
      <c r="A507" s="10"/>
      <c r="B507" s="10"/>
      <c r="C507" s="10"/>
      <c r="D507" s="10"/>
      <c r="E507" s="55"/>
      <c r="F507" s="55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</row>
    <row r="508" spans="1:22" ht="18" customHeight="1" x14ac:dyDescent="0.35">
      <c r="A508" s="10"/>
      <c r="B508" s="10"/>
      <c r="C508" s="10"/>
      <c r="D508" s="10"/>
      <c r="E508" s="55"/>
      <c r="F508" s="55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</row>
    <row r="509" spans="1:22" ht="18" customHeight="1" x14ac:dyDescent="0.35">
      <c r="A509" s="10"/>
      <c r="B509" s="10"/>
      <c r="C509" s="10"/>
      <c r="D509" s="10"/>
      <c r="E509" s="55"/>
      <c r="F509" s="55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</row>
    <row r="510" spans="1:22" ht="18" customHeight="1" x14ac:dyDescent="0.35">
      <c r="A510" s="10"/>
      <c r="B510" s="10"/>
      <c r="C510" s="10"/>
      <c r="D510" s="10"/>
      <c r="E510" s="55"/>
      <c r="F510" s="55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</row>
    <row r="511" spans="1:22" ht="18" customHeight="1" x14ac:dyDescent="0.35">
      <c r="A511" s="10"/>
      <c r="B511" s="10"/>
      <c r="C511" s="10"/>
      <c r="D511" s="10"/>
      <c r="E511" s="55"/>
      <c r="F511" s="55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</row>
    <row r="512" spans="1:22" ht="18" customHeight="1" x14ac:dyDescent="0.35">
      <c r="A512" s="10"/>
      <c r="B512" s="10"/>
      <c r="C512" s="10"/>
      <c r="D512" s="10"/>
      <c r="E512" s="55"/>
      <c r="F512" s="55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</row>
    <row r="513" spans="1:22" ht="18" customHeight="1" x14ac:dyDescent="0.35">
      <c r="A513" s="10"/>
      <c r="B513" s="10"/>
      <c r="C513" s="10"/>
      <c r="D513" s="10"/>
      <c r="E513" s="55"/>
      <c r="F513" s="55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</row>
    <row r="514" spans="1:22" ht="18" customHeight="1" x14ac:dyDescent="0.35">
      <c r="A514" s="10"/>
      <c r="B514" s="10"/>
      <c r="C514" s="10"/>
      <c r="D514" s="10"/>
      <c r="E514" s="55"/>
      <c r="F514" s="55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</row>
    <row r="515" spans="1:22" ht="18" customHeight="1" x14ac:dyDescent="0.35">
      <c r="A515" s="10"/>
      <c r="B515" s="10"/>
      <c r="C515" s="10"/>
      <c r="D515" s="10"/>
      <c r="E515" s="55"/>
      <c r="F515" s="55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</row>
    <row r="516" spans="1:22" ht="18" customHeight="1" x14ac:dyDescent="0.35">
      <c r="A516" s="10"/>
      <c r="B516" s="10"/>
      <c r="C516" s="10"/>
      <c r="D516" s="10"/>
      <c r="E516" s="55"/>
      <c r="F516" s="55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</row>
    <row r="517" spans="1:22" ht="18" customHeight="1" x14ac:dyDescent="0.35">
      <c r="A517" s="10"/>
      <c r="B517" s="10"/>
      <c r="C517" s="10"/>
      <c r="D517" s="10"/>
      <c r="E517" s="55"/>
      <c r="F517" s="55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</row>
    <row r="518" spans="1:22" ht="18" customHeight="1" x14ac:dyDescent="0.35">
      <c r="A518" s="10"/>
      <c r="B518" s="10"/>
      <c r="C518" s="10"/>
      <c r="D518" s="10"/>
      <c r="E518" s="55"/>
      <c r="F518" s="55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</row>
    <row r="519" spans="1:22" ht="18" customHeight="1" x14ac:dyDescent="0.35">
      <c r="A519" s="10"/>
      <c r="B519" s="10"/>
      <c r="C519" s="10"/>
      <c r="D519" s="10"/>
      <c r="E519" s="55"/>
      <c r="F519" s="55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</row>
    <row r="520" spans="1:22" ht="18" customHeight="1" x14ac:dyDescent="0.35">
      <c r="A520" s="10"/>
      <c r="B520" s="10"/>
      <c r="C520" s="10"/>
      <c r="D520" s="10"/>
      <c r="E520" s="55"/>
      <c r="F520" s="55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</row>
    <row r="521" spans="1:22" ht="18" customHeight="1" x14ac:dyDescent="0.35">
      <c r="A521" s="10"/>
      <c r="B521" s="10"/>
      <c r="C521" s="10"/>
      <c r="D521" s="10"/>
      <c r="E521" s="55"/>
      <c r="F521" s="55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</row>
    <row r="522" spans="1:22" ht="18" customHeight="1" x14ac:dyDescent="0.35">
      <c r="A522" s="10"/>
      <c r="B522" s="10"/>
      <c r="C522" s="10"/>
      <c r="D522" s="10"/>
      <c r="E522" s="55"/>
      <c r="F522" s="55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</row>
    <row r="523" spans="1:22" ht="18" customHeight="1" x14ac:dyDescent="0.35">
      <c r="A523" s="10"/>
      <c r="B523" s="10"/>
      <c r="C523" s="10"/>
      <c r="D523" s="10"/>
      <c r="E523" s="55"/>
      <c r="F523" s="55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</row>
    <row r="524" spans="1:22" ht="18" customHeight="1" x14ac:dyDescent="0.35">
      <c r="A524" s="10"/>
      <c r="B524" s="10"/>
      <c r="C524" s="10"/>
      <c r="D524" s="10"/>
      <c r="E524" s="55"/>
      <c r="F524" s="55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</row>
    <row r="525" spans="1:22" ht="18" customHeight="1" x14ac:dyDescent="0.35">
      <c r="A525" s="10"/>
      <c r="B525" s="10"/>
      <c r="C525" s="10"/>
      <c r="D525" s="10"/>
      <c r="E525" s="55"/>
      <c r="F525" s="55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</row>
    <row r="526" spans="1:22" ht="18" customHeight="1" x14ac:dyDescent="0.35">
      <c r="A526" s="10"/>
      <c r="B526" s="10"/>
      <c r="C526" s="10"/>
      <c r="D526" s="10"/>
      <c r="E526" s="55"/>
      <c r="F526" s="55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</row>
    <row r="527" spans="1:22" ht="18" customHeight="1" x14ac:dyDescent="0.35">
      <c r="A527" s="10"/>
      <c r="B527" s="10"/>
      <c r="C527" s="10"/>
      <c r="D527" s="10"/>
      <c r="E527" s="55"/>
      <c r="F527" s="55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</row>
    <row r="528" spans="1:22" ht="18" customHeight="1" x14ac:dyDescent="0.35">
      <c r="A528" s="10"/>
      <c r="B528" s="10"/>
      <c r="C528" s="10"/>
      <c r="D528" s="10"/>
      <c r="E528" s="55"/>
      <c r="F528" s="55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</row>
    <row r="529" spans="1:22" ht="18" customHeight="1" x14ac:dyDescent="0.35">
      <c r="A529" s="10"/>
      <c r="B529" s="10"/>
      <c r="C529" s="10"/>
      <c r="D529" s="10"/>
      <c r="E529" s="55"/>
      <c r="F529" s="55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</row>
    <row r="530" spans="1:22" ht="18" customHeight="1" x14ac:dyDescent="0.35">
      <c r="A530" s="10"/>
      <c r="B530" s="10"/>
      <c r="C530" s="10"/>
      <c r="D530" s="10"/>
      <c r="E530" s="55"/>
      <c r="F530" s="55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</row>
    <row r="531" spans="1:22" ht="18" customHeight="1" x14ac:dyDescent="0.35">
      <c r="A531" s="10"/>
      <c r="B531" s="10"/>
      <c r="C531" s="10"/>
      <c r="D531" s="10"/>
      <c r="E531" s="55"/>
      <c r="F531" s="55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</row>
    <row r="532" spans="1:22" ht="18" customHeight="1" x14ac:dyDescent="0.35">
      <c r="A532" s="10"/>
      <c r="B532" s="10"/>
      <c r="C532" s="10"/>
      <c r="D532" s="10"/>
      <c r="E532" s="55"/>
      <c r="F532" s="55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</row>
    <row r="533" spans="1:22" ht="18" customHeight="1" x14ac:dyDescent="0.35">
      <c r="A533" s="10"/>
      <c r="B533" s="10"/>
      <c r="C533" s="10"/>
      <c r="D533" s="10"/>
      <c r="E533" s="55"/>
      <c r="F533" s="55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</row>
    <row r="534" spans="1:22" ht="18" customHeight="1" x14ac:dyDescent="0.35">
      <c r="A534" s="10"/>
      <c r="B534" s="10"/>
      <c r="C534" s="10"/>
      <c r="D534" s="10"/>
      <c r="E534" s="55"/>
      <c r="F534" s="55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</row>
    <row r="535" spans="1:22" ht="18" customHeight="1" x14ac:dyDescent="0.35">
      <c r="A535" s="10"/>
      <c r="B535" s="10"/>
      <c r="C535" s="10"/>
      <c r="D535" s="10"/>
      <c r="E535" s="55"/>
      <c r="F535" s="55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</row>
    <row r="536" spans="1:22" ht="18" customHeight="1" x14ac:dyDescent="0.35">
      <c r="A536" s="10"/>
      <c r="B536" s="10"/>
      <c r="C536" s="10"/>
      <c r="D536" s="10"/>
      <c r="E536" s="55"/>
      <c r="F536" s="55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</row>
    <row r="537" spans="1:22" ht="18" customHeight="1" x14ac:dyDescent="0.35">
      <c r="A537" s="10"/>
      <c r="B537" s="10"/>
      <c r="C537" s="10"/>
      <c r="D537" s="10"/>
      <c r="E537" s="55"/>
      <c r="F537" s="55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</row>
    <row r="538" spans="1:22" ht="18" customHeight="1" x14ac:dyDescent="0.35">
      <c r="A538" s="10"/>
      <c r="B538" s="10"/>
      <c r="C538" s="10"/>
      <c r="D538" s="10"/>
      <c r="E538" s="55"/>
      <c r="F538" s="55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</row>
    <row r="539" spans="1:22" ht="18" customHeight="1" x14ac:dyDescent="0.35">
      <c r="A539" s="10"/>
      <c r="B539" s="10"/>
      <c r="C539" s="10"/>
      <c r="D539" s="10"/>
      <c r="E539" s="55"/>
      <c r="F539" s="55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</row>
    <row r="540" spans="1:22" ht="18" customHeight="1" x14ac:dyDescent="0.35">
      <c r="A540" s="10"/>
      <c r="B540" s="10"/>
      <c r="C540" s="10"/>
      <c r="D540" s="10"/>
      <c r="E540" s="55"/>
      <c r="F540" s="55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</row>
    <row r="541" spans="1:22" ht="18" customHeight="1" x14ac:dyDescent="0.35">
      <c r="A541" s="10"/>
      <c r="B541" s="10"/>
      <c r="C541" s="10"/>
      <c r="D541" s="10"/>
      <c r="E541" s="55"/>
      <c r="F541" s="55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</row>
    <row r="542" spans="1:22" ht="18" customHeight="1" x14ac:dyDescent="0.35">
      <c r="A542" s="10"/>
      <c r="B542" s="10"/>
      <c r="C542" s="10"/>
      <c r="D542" s="10"/>
      <c r="E542" s="55"/>
      <c r="F542" s="55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</row>
    <row r="543" spans="1:22" ht="18" customHeight="1" x14ac:dyDescent="0.35">
      <c r="A543" s="10"/>
      <c r="B543" s="10"/>
      <c r="C543" s="10"/>
      <c r="D543" s="10"/>
      <c r="E543" s="55"/>
      <c r="F543" s="55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</row>
    <row r="544" spans="1:22" ht="18" customHeight="1" x14ac:dyDescent="0.35">
      <c r="A544" s="10"/>
      <c r="B544" s="10"/>
      <c r="C544" s="10"/>
      <c r="D544" s="10"/>
      <c r="E544" s="55"/>
      <c r="F544" s="55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</row>
    <row r="545" spans="1:22" ht="18" customHeight="1" x14ac:dyDescent="0.35">
      <c r="A545" s="10"/>
      <c r="B545" s="10"/>
      <c r="C545" s="10"/>
      <c r="D545" s="10"/>
      <c r="E545" s="55"/>
      <c r="F545" s="55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</row>
    <row r="546" spans="1:22" ht="18" customHeight="1" x14ac:dyDescent="0.35">
      <c r="A546" s="10"/>
      <c r="B546" s="10"/>
      <c r="C546" s="10"/>
      <c r="D546" s="10"/>
      <c r="E546" s="55"/>
      <c r="F546" s="55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</row>
    <row r="547" spans="1:22" ht="18" customHeight="1" x14ac:dyDescent="0.35">
      <c r="A547" s="10"/>
      <c r="B547" s="10"/>
      <c r="C547" s="10"/>
      <c r="D547" s="10"/>
      <c r="E547" s="55"/>
      <c r="F547" s="55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</row>
    <row r="548" spans="1:22" ht="18" customHeight="1" x14ac:dyDescent="0.35">
      <c r="A548" s="10"/>
      <c r="B548" s="10"/>
      <c r="C548" s="10"/>
      <c r="D548" s="10"/>
      <c r="E548" s="55"/>
      <c r="F548" s="55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</row>
    <row r="549" spans="1:22" ht="18" customHeight="1" x14ac:dyDescent="0.35">
      <c r="A549" s="10"/>
      <c r="B549" s="10"/>
      <c r="C549" s="10"/>
      <c r="D549" s="10"/>
      <c r="E549" s="55"/>
      <c r="F549" s="55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</row>
    <row r="550" spans="1:22" ht="18" customHeight="1" x14ac:dyDescent="0.35">
      <c r="A550" s="10"/>
      <c r="B550" s="10"/>
      <c r="C550" s="10"/>
      <c r="D550" s="10"/>
      <c r="E550" s="55"/>
      <c r="F550" s="55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</row>
    <row r="551" spans="1:22" ht="18" customHeight="1" x14ac:dyDescent="0.35">
      <c r="A551" s="10"/>
      <c r="B551" s="10"/>
      <c r="C551" s="10"/>
      <c r="D551" s="10"/>
      <c r="E551" s="55"/>
      <c r="F551" s="55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</row>
    <row r="552" spans="1:22" ht="18" customHeight="1" x14ac:dyDescent="0.35">
      <c r="A552" s="10"/>
      <c r="B552" s="10"/>
      <c r="C552" s="10"/>
      <c r="D552" s="10"/>
      <c r="E552" s="55"/>
      <c r="F552" s="55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</row>
    <row r="553" spans="1:22" ht="18" customHeight="1" x14ac:dyDescent="0.35">
      <c r="A553" s="10"/>
      <c r="B553" s="10"/>
      <c r="C553" s="10"/>
      <c r="D553" s="10"/>
      <c r="E553" s="55"/>
      <c r="F553" s="55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</row>
    <row r="554" spans="1:22" ht="18" customHeight="1" x14ac:dyDescent="0.35">
      <c r="A554" s="10"/>
      <c r="B554" s="10"/>
      <c r="C554" s="10"/>
      <c r="D554" s="10"/>
      <c r="E554" s="55"/>
      <c r="F554" s="55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</row>
    <row r="555" spans="1:22" ht="18" customHeight="1" x14ac:dyDescent="0.35">
      <c r="A555" s="10"/>
      <c r="B555" s="10"/>
      <c r="C555" s="10"/>
      <c r="D555" s="10"/>
      <c r="E555" s="55"/>
      <c r="F555" s="55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</row>
    <row r="556" spans="1:22" ht="18" customHeight="1" x14ac:dyDescent="0.35">
      <c r="A556" s="10"/>
      <c r="B556" s="10"/>
      <c r="C556" s="10"/>
      <c r="D556" s="10"/>
      <c r="E556" s="55"/>
      <c r="F556" s="55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</row>
    <row r="557" spans="1:22" ht="18" customHeight="1" x14ac:dyDescent="0.35">
      <c r="A557" s="10"/>
      <c r="B557" s="10"/>
      <c r="C557" s="10"/>
      <c r="D557" s="10"/>
      <c r="E557" s="55"/>
      <c r="F557" s="55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</row>
    <row r="558" spans="1:22" ht="18" customHeight="1" x14ac:dyDescent="0.35">
      <c r="A558" s="10"/>
      <c r="B558" s="10"/>
      <c r="C558" s="10"/>
      <c r="D558" s="10"/>
      <c r="E558" s="55"/>
      <c r="F558" s="55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</row>
    <row r="559" spans="1:22" ht="18" customHeight="1" x14ac:dyDescent="0.35">
      <c r="A559" s="10"/>
      <c r="B559" s="10"/>
      <c r="C559" s="10"/>
      <c r="D559" s="10"/>
      <c r="E559" s="55"/>
      <c r="F559" s="55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</row>
    <row r="560" spans="1:22" ht="18" customHeight="1" x14ac:dyDescent="0.35">
      <c r="A560" s="10"/>
      <c r="B560" s="10"/>
      <c r="C560" s="10"/>
      <c r="D560" s="10"/>
      <c r="E560" s="55"/>
      <c r="F560" s="55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</row>
    <row r="561" spans="1:22" ht="18" customHeight="1" x14ac:dyDescent="0.35">
      <c r="A561" s="10"/>
      <c r="B561" s="10"/>
      <c r="C561" s="10"/>
      <c r="D561" s="10"/>
      <c r="E561" s="55"/>
      <c r="F561" s="55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</row>
    <row r="562" spans="1:22" ht="18" customHeight="1" x14ac:dyDescent="0.35">
      <c r="A562" s="10"/>
      <c r="B562" s="10"/>
      <c r="C562" s="10"/>
      <c r="D562" s="10"/>
      <c r="E562" s="55"/>
      <c r="F562" s="55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</row>
    <row r="563" spans="1:22" ht="18" customHeight="1" x14ac:dyDescent="0.35">
      <c r="A563" s="10"/>
      <c r="B563" s="10"/>
      <c r="C563" s="10"/>
      <c r="D563" s="10"/>
      <c r="E563" s="55"/>
      <c r="F563" s="55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</row>
    <row r="564" spans="1:22" ht="18" customHeight="1" x14ac:dyDescent="0.35">
      <c r="A564" s="10"/>
      <c r="B564" s="10"/>
      <c r="C564" s="10"/>
      <c r="D564" s="10"/>
      <c r="E564" s="55"/>
      <c r="F564" s="55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</row>
    <row r="565" spans="1:22" ht="18" customHeight="1" x14ac:dyDescent="0.35">
      <c r="A565" s="10"/>
      <c r="B565" s="10"/>
      <c r="C565" s="10"/>
      <c r="D565" s="10"/>
      <c r="E565" s="55"/>
      <c r="F565" s="55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</row>
    <row r="566" spans="1:22" ht="18" customHeight="1" x14ac:dyDescent="0.35">
      <c r="A566" s="10"/>
      <c r="B566" s="10"/>
      <c r="C566" s="10"/>
      <c r="D566" s="10"/>
      <c r="E566" s="55"/>
      <c r="F566" s="55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</row>
    <row r="567" spans="1:22" ht="18" customHeight="1" x14ac:dyDescent="0.35">
      <c r="A567" s="10"/>
      <c r="B567" s="10"/>
      <c r="C567" s="10"/>
      <c r="D567" s="10"/>
      <c r="E567" s="55"/>
      <c r="F567" s="55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</row>
    <row r="568" spans="1:22" ht="18" customHeight="1" x14ac:dyDescent="0.35">
      <c r="A568" s="10"/>
      <c r="B568" s="10"/>
      <c r="C568" s="10"/>
      <c r="D568" s="10"/>
      <c r="E568" s="55"/>
      <c r="F568" s="55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</row>
    <row r="569" spans="1:22" ht="18" customHeight="1" x14ac:dyDescent="0.35">
      <c r="A569" s="10"/>
      <c r="B569" s="10"/>
      <c r="C569" s="10"/>
      <c r="D569" s="10"/>
      <c r="E569" s="55"/>
      <c r="F569" s="55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</row>
    <row r="570" spans="1:22" ht="18" customHeight="1" x14ac:dyDescent="0.35">
      <c r="A570" s="10"/>
      <c r="B570" s="10"/>
      <c r="C570" s="10"/>
      <c r="D570" s="10"/>
      <c r="E570" s="55"/>
      <c r="F570" s="55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</row>
    <row r="571" spans="1:22" ht="18" customHeight="1" x14ac:dyDescent="0.35">
      <c r="A571" s="10"/>
      <c r="B571" s="10"/>
      <c r="C571" s="10"/>
      <c r="D571" s="10"/>
      <c r="E571" s="55"/>
      <c r="F571" s="55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</row>
    <row r="572" spans="1:22" ht="18" customHeight="1" x14ac:dyDescent="0.35">
      <c r="A572" s="10"/>
      <c r="B572" s="10"/>
      <c r="C572" s="10"/>
      <c r="D572" s="10"/>
      <c r="E572" s="55"/>
      <c r="F572" s="55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</row>
    <row r="573" spans="1:22" ht="18" customHeight="1" x14ac:dyDescent="0.35">
      <c r="A573" s="10"/>
      <c r="B573" s="10"/>
      <c r="C573" s="10"/>
      <c r="D573" s="10"/>
      <c r="E573" s="55"/>
      <c r="F573" s="55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</row>
    <row r="574" spans="1:22" ht="18" customHeight="1" x14ac:dyDescent="0.35">
      <c r="A574" s="10"/>
      <c r="B574" s="10"/>
      <c r="C574" s="10"/>
      <c r="D574" s="10"/>
      <c r="E574" s="55"/>
      <c r="F574" s="55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</row>
    <row r="575" spans="1:22" ht="18" customHeight="1" x14ac:dyDescent="0.35">
      <c r="A575" s="10"/>
      <c r="B575" s="10"/>
      <c r="C575" s="10"/>
      <c r="D575" s="10"/>
      <c r="E575" s="55"/>
      <c r="F575" s="55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</row>
    <row r="576" spans="1:22" ht="18" customHeight="1" x14ac:dyDescent="0.35">
      <c r="A576" s="10"/>
      <c r="B576" s="10"/>
      <c r="C576" s="10"/>
      <c r="D576" s="10"/>
      <c r="E576" s="55"/>
      <c r="F576" s="55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</row>
    <row r="577" spans="1:22" ht="18" customHeight="1" x14ac:dyDescent="0.35">
      <c r="A577" s="10"/>
      <c r="B577" s="10"/>
      <c r="C577" s="10"/>
      <c r="D577" s="10"/>
      <c r="E577" s="55"/>
      <c r="F577" s="55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</row>
    <row r="578" spans="1:22" ht="18" customHeight="1" x14ac:dyDescent="0.35">
      <c r="A578" s="10"/>
      <c r="B578" s="10"/>
      <c r="C578" s="10"/>
      <c r="D578" s="10"/>
      <c r="E578" s="55"/>
      <c r="F578" s="55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</row>
    <row r="579" spans="1:22" ht="18" customHeight="1" x14ac:dyDescent="0.35">
      <c r="A579" s="10"/>
      <c r="B579" s="10"/>
      <c r="C579" s="10"/>
      <c r="D579" s="10"/>
      <c r="E579" s="55"/>
      <c r="F579" s="55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</row>
    <row r="580" spans="1:22" ht="18" customHeight="1" x14ac:dyDescent="0.35">
      <c r="A580" s="10"/>
      <c r="B580" s="10"/>
      <c r="C580" s="10"/>
      <c r="D580" s="10"/>
      <c r="E580" s="55"/>
      <c r="F580" s="55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</row>
    <row r="581" spans="1:22" ht="18" customHeight="1" x14ac:dyDescent="0.35">
      <c r="A581" s="10"/>
      <c r="B581" s="10"/>
      <c r="C581" s="10"/>
      <c r="D581" s="10"/>
      <c r="E581" s="55"/>
      <c r="F581" s="55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</row>
    <row r="582" spans="1:22" ht="18" customHeight="1" x14ac:dyDescent="0.35">
      <c r="A582" s="10"/>
      <c r="B582" s="10"/>
      <c r="C582" s="10"/>
      <c r="D582" s="10"/>
      <c r="E582" s="55"/>
      <c r="F582" s="55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</row>
    <row r="583" spans="1:22" ht="18" customHeight="1" x14ac:dyDescent="0.35">
      <c r="A583" s="10"/>
      <c r="B583" s="10"/>
      <c r="C583" s="10"/>
      <c r="D583" s="10"/>
      <c r="E583" s="55"/>
      <c r="F583" s="55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</row>
    <row r="584" spans="1:22" ht="18" customHeight="1" x14ac:dyDescent="0.35">
      <c r="A584" s="10"/>
      <c r="B584" s="10"/>
      <c r="C584" s="10"/>
      <c r="D584" s="10"/>
      <c r="E584" s="55"/>
      <c r="F584" s="55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</row>
    <row r="585" spans="1:22" ht="18" customHeight="1" x14ac:dyDescent="0.35">
      <c r="A585" s="10"/>
      <c r="B585" s="10"/>
      <c r="C585" s="10"/>
      <c r="D585" s="10"/>
      <c r="E585" s="55"/>
      <c r="F585" s="55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</row>
    <row r="586" spans="1:22" ht="18" customHeight="1" x14ac:dyDescent="0.35">
      <c r="A586" s="10"/>
      <c r="B586" s="10"/>
      <c r="C586" s="10"/>
      <c r="D586" s="10"/>
      <c r="E586" s="55"/>
      <c r="F586" s="55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</row>
    <row r="587" spans="1:22" ht="18" customHeight="1" x14ac:dyDescent="0.35">
      <c r="A587" s="10"/>
      <c r="B587" s="10"/>
      <c r="C587" s="10"/>
      <c r="D587" s="10"/>
      <c r="E587" s="55"/>
      <c r="F587" s="55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</row>
    <row r="588" spans="1:22" ht="18" customHeight="1" x14ac:dyDescent="0.35">
      <c r="A588" s="10"/>
      <c r="B588" s="10"/>
      <c r="C588" s="10"/>
      <c r="D588" s="10"/>
      <c r="E588" s="55"/>
      <c r="F588" s="55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</row>
    <row r="589" spans="1:22" ht="18" customHeight="1" x14ac:dyDescent="0.35">
      <c r="A589" s="10"/>
      <c r="B589" s="10"/>
      <c r="C589" s="10"/>
      <c r="D589" s="10"/>
      <c r="E589" s="55"/>
      <c r="F589" s="55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</row>
    <row r="590" spans="1:22" ht="18" customHeight="1" x14ac:dyDescent="0.35">
      <c r="A590" s="10"/>
      <c r="B590" s="10"/>
      <c r="C590" s="10"/>
      <c r="D590" s="10"/>
      <c r="E590" s="55"/>
      <c r="F590" s="55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</row>
    <row r="591" spans="1:22" ht="18" customHeight="1" x14ac:dyDescent="0.35">
      <c r="A591" s="10"/>
      <c r="B591" s="10"/>
      <c r="C591" s="10"/>
      <c r="D591" s="10"/>
      <c r="E591" s="55"/>
      <c r="F591" s="55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</row>
    <row r="592" spans="1:22" ht="18" customHeight="1" x14ac:dyDescent="0.35">
      <c r="A592" s="10"/>
      <c r="B592" s="10"/>
      <c r="C592" s="10"/>
      <c r="D592" s="10"/>
      <c r="E592" s="55"/>
      <c r="F592" s="55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</row>
    <row r="593" spans="1:22" ht="18" customHeight="1" x14ac:dyDescent="0.35">
      <c r="A593" s="10"/>
      <c r="B593" s="10"/>
      <c r="C593" s="10"/>
      <c r="D593" s="10"/>
      <c r="E593" s="55"/>
      <c r="F593" s="55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</row>
    <row r="594" spans="1:22" ht="18" customHeight="1" x14ac:dyDescent="0.35">
      <c r="A594" s="10"/>
      <c r="B594" s="10"/>
      <c r="C594" s="10"/>
      <c r="D594" s="10"/>
      <c r="E594" s="55"/>
      <c r="F594" s="55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</row>
    <row r="595" spans="1:22" ht="18" customHeight="1" x14ac:dyDescent="0.35">
      <c r="A595" s="10"/>
      <c r="B595" s="10"/>
      <c r="C595" s="10"/>
      <c r="D595" s="10"/>
      <c r="E595" s="55"/>
      <c r="F595" s="55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</row>
    <row r="596" spans="1:22" ht="18" customHeight="1" x14ac:dyDescent="0.35">
      <c r="A596" s="10"/>
      <c r="B596" s="10"/>
      <c r="C596" s="10"/>
      <c r="D596" s="10"/>
      <c r="E596" s="55"/>
      <c r="F596" s="55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</row>
    <row r="597" spans="1:22" ht="18" customHeight="1" x14ac:dyDescent="0.35">
      <c r="A597" s="10"/>
      <c r="B597" s="10"/>
      <c r="C597" s="10"/>
      <c r="D597" s="10"/>
      <c r="E597" s="55"/>
      <c r="F597" s="55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</row>
    <row r="598" spans="1:22" ht="18" customHeight="1" x14ac:dyDescent="0.35">
      <c r="A598" s="10"/>
      <c r="B598" s="10"/>
      <c r="C598" s="10"/>
      <c r="D598" s="10"/>
      <c r="E598" s="55"/>
      <c r="F598" s="55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</row>
    <row r="599" spans="1:22" ht="18" customHeight="1" x14ac:dyDescent="0.35">
      <c r="A599" s="10"/>
      <c r="B599" s="10"/>
      <c r="C599" s="10"/>
      <c r="D599" s="10"/>
      <c r="E599" s="55"/>
      <c r="F599" s="55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</row>
    <row r="600" spans="1:22" ht="18" customHeight="1" x14ac:dyDescent="0.35">
      <c r="A600" s="10"/>
      <c r="B600" s="10"/>
      <c r="C600" s="10"/>
      <c r="D600" s="10"/>
      <c r="E600" s="55"/>
      <c r="F600" s="55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</row>
    <row r="601" spans="1:22" ht="18" customHeight="1" x14ac:dyDescent="0.35">
      <c r="A601" s="10"/>
      <c r="B601" s="10"/>
      <c r="C601" s="10"/>
      <c r="D601" s="10"/>
      <c r="E601" s="55"/>
      <c r="F601" s="55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</row>
    <row r="602" spans="1:22" ht="18" customHeight="1" x14ac:dyDescent="0.35">
      <c r="A602" s="10"/>
      <c r="B602" s="10"/>
      <c r="C602" s="10"/>
      <c r="D602" s="10"/>
      <c r="E602" s="55"/>
      <c r="F602" s="55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</row>
    <row r="603" spans="1:22" ht="18" customHeight="1" x14ac:dyDescent="0.35">
      <c r="A603" s="10"/>
      <c r="B603" s="10"/>
      <c r="C603" s="10"/>
      <c r="D603" s="10"/>
      <c r="E603" s="55"/>
      <c r="F603" s="55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</row>
    <row r="604" spans="1:22" ht="18" customHeight="1" x14ac:dyDescent="0.35">
      <c r="A604" s="10"/>
      <c r="B604" s="10"/>
      <c r="C604" s="10"/>
      <c r="D604" s="10"/>
      <c r="E604" s="55"/>
      <c r="F604" s="55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</row>
    <row r="605" spans="1:22" ht="18" customHeight="1" x14ac:dyDescent="0.35">
      <c r="A605" s="10"/>
      <c r="B605" s="10"/>
      <c r="C605" s="10"/>
      <c r="D605" s="10"/>
      <c r="E605" s="55"/>
      <c r="F605" s="55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</row>
    <row r="606" spans="1:22" ht="18" customHeight="1" x14ac:dyDescent="0.35">
      <c r="A606" s="10"/>
      <c r="B606" s="10"/>
      <c r="C606" s="10"/>
      <c r="D606" s="10"/>
      <c r="E606" s="55"/>
      <c r="F606" s="55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</row>
    <row r="607" spans="1:22" ht="18" customHeight="1" x14ac:dyDescent="0.35">
      <c r="A607" s="10"/>
      <c r="B607" s="10"/>
      <c r="C607" s="10"/>
      <c r="D607" s="10"/>
      <c r="E607" s="55"/>
      <c r="F607" s="55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</row>
    <row r="608" spans="1:22" ht="18" customHeight="1" x14ac:dyDescent="0.35">
      <c r="A608" s="10"/>
      <c r="B608" s="10"/>
      <c r="C608" s="10"/>
      <c r="D608" s="10"/>
      <c r="E608" s="55"/>
      <c r="F608" s="55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</row>
    <row r="609" spans="1:22" ht="18" customHeight="1" x14ac:dyDescent="0.35">
      <c r="A609" s="10"/>
      <c r="B609" s="10"/>
      <c r="C609" s="10"/>
      <c r="D609" s="10"/>
      <c r="E609" s="55"/>
      <c r="F609" s="55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</row>
    <row r="610" spans="1:22" ht="18" customHeight="1" x14ac:dyDescent="0.35">
      <c r="A610" s="10"/>
      <c r="B610" s="10"/>
      <c r="C610" s="10"/>
      <c r="D610" s="10"/>
      <c r="E610" s="55"/>
      <c r="F610" s="55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</row>
    <row r="611" spans="1:22" ht="18" customHeight="1" x14ac:dyDescent="0.35">
      <c r="A611" s="10"/>
      <c r="B611" s="10"/>
      <c r="C611" s="10"/>
      <c r="D611" s="10"/>
      <c r="E611" s="55"/>
      <c r="F611" s="55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</row>
    <row r="612" spans="1:22" ht="18" customHeight="1" x14ac:dyDescent="0.35">
      <c r="A612" s="10"/>
      <c r="B612" s="10"/>
      <c r="C612" s="10"/>
      <c r="D612" s="10"/>
      <c r="E612" s="55"/>
      <c r="F612" s="55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</row>
    <row r="613" spans="1:22" ht="18" customHeight="1" x14ac:dyDescent="0.35">
      <c r="A613" s="10"/>
      <c r="B613" s="10"/>
      <c r="C613" s="10"/>
      <c r="D613" s="10"/>
      <c r="E613" s="55"/>
      <c r="F613" s="55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</row>
    <row r="614" spans="1:22" ht="18" customHeight="1" x14ac:dyDescent="0.35">
      <c r="A614" s="10"/>
      <c r="B614" s="10"/>
      <c r="C614" s="10"/>
      <c r="D614" s="10"/>
      <c r="E614" s="55"/>
      <c r="F614" s="55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</row>
    <row r="615" spans="1:22" ht="18" customHeight="1" x14ac:dyDescent="0.35">
      <c r="A615" s="10"/>
      <c r="B615" s="10"/>
      <c r="C615" s="10"/>
      <c r="D615" s="10"/>
      <c r="E615" s="55"/>
      <c r="F615" s="55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</row>
    <row r="616" spans="1:22" ht="18" customHeight="1" x14ac:dyDescent="0.35">
      <c r="A616" s="10"/>
      <c r="B616" s="10"/>
      <c r="C616" s="10"/>
      <c r="D616" s="10"/>
      <c r="E616" s="55"/>
      <c r="F616" s="55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</row>
    <row r="617" spans="1:22" ht="18" customHeight="1" x14ac:dyDescent="0.35">
      <c r="A617" s="10"/>
      <c r="B617" s="10"/>
      <c r="C617" s="10"/>
      <c r="D617" s="10"/>
      <c r="E617" s="55"/>
      <c r="F617" s="55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</row>
    <row r="618" spans="1:22" ht="18" customHeight="1" x14ac:dyDescent="0.35">
      <c r="A618" s="10"/>
      <c r="B618" s="10"/>
      <c r="C618" s="10"/>
      <c r="D618" s="10"/>
      <c r="E618" s="55"/>
      <c r="F618" s="55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</row>
    <row r="619" spans="1:22" ht="18" customHeight="1" x14ac:dyDescent="0.35">
      <c r="A619" s="10"/>
      <c r="B619" s="10"/>
      <c r="C619" s="10"/>
      <c r="D619" s="10"/>
      <c r="E619" s="55"/>
      <c r="F619" s="55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</row>
    <row r="620" spans="1:22" ht="18" customHeight="1" x14ac:dyDescent="0.35">
      <c r="A620" s="10"/>
      <c r="B620" s="10"/>
      <c r="C620" s="10"/>
      <c r="D620" s="10"/>
      <c r="E620" s="55"/>
      <c r="F620" s="55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</row>
    <row r="621" spans="1:22" ht="18" customHeight="1" x14ac:dyDescent="0.35">
      <c r="A621" s="10"/>
      <c r="B621" s="10"/>
      <c r="C621" s="10"/>
      <c r="D621" s="10"/>
      <c r="E621" s="55"/>
      <c r="F621" s="55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</row>
    <row r="622" spans="1:22" ht="18" customHeight="1" x14ac:dyDescent="0.35">
      <c r="A622" s="10"/>
      <c r="B622" s="10"/>
      <c r="C622" s="10"/>
      <c r="D622" s="10"/>
      <c r="E622" s="55"/>
      <c r="F622" s="55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</row>
    <row r="623" spans="1:22" ht="18" customHeight="1" x14ac:dyDescent="0.35">
      <c r="A623" s="10"/>
      <c r="B623" s="10"/>
      <c r="C623" s="10"/>
      <c r="D623" s="10"/>
      <c r="E623" s="55"/>
      <c r="F623" s="55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</row>
    <row r="624" spans="1:22" ht="18" customHeight="1" x14ac:dyDescent="0.35">
      <c r="A624" s="10"/>
      <c r="B624" s="10"/>
      <c r="C624" s="10"/>
      <c r="D624" s="10"/>
      <c r="E624" s="55"/>
      <c r="F624" s="55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</row>
    <row r="625" spans="1:22" ht="18" customHeight="1" x14ac:dyDescent="0.35">
      <c r="A625" s="10"/>
      <c r="B625" s="10"/>
      <c r="C625" s="10"/>
      <c r="D625" s="10"/>
      <c r="E625" s="55"/>
      <c r="F625" s="55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</row>
    <row r="626" spans="1:22" ht="18" customHeight="1" x14ac:dyDescent="0.35">
      <c r="A626" s="10"/>
      <c r="B626" s="10"/>
      <c r="C626" s="10"/>
      <c r="D626" s="10"/>
      <c r="E626" s="55"/>
      <c r="F626" s="55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</row>
    <row r="627" spans="1:22" ht="18" customHeight="1" x14ac:dyDescent="0.35">
      <c r="A627" s="10"/>
      <c r="B627" s="10"/>
      <c r="C627" s="10"/>
      <c r="D627" s="10"/>
      <c r="E627" s="55"/>
      <c r="F627" s="55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</row>
    <row r="628" spans="1:22" ht="18" customHeight="1" x14ac:dyDescent="0.35">
      <c r="A628" s="10"/>
      <c r="B628" s="10"/>
      <c r="C628" s="10"/>
      <c r="D628" s="10"/>
      <c r="E628" s="55"/>
      <c r="F628" s="55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</row>
    <row r="629" spans="1:22" ht="18" customHeight="1" x14ac:dyDescent="0.35">
      <c r="A629" s="10"/>
      <c r="B629" s="10"/>
      <c r="C629" s="10"/>
      <c r="D629" s="10"/>
      <c r="E629" s="55"/>
      <c r="F629" s="55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</row>
    <row r="630" spans="1:22" ht="18" customHeight="1" x14ac:dyDescent="0.35">
      <c r="A630" s="10"/>
      <c r="B630" s="10"/>
      <c r="C630" s="10"/>
      <c r="D630" s="10"/>
      <c r="E630" s="55"/>
      <c r="F630" s="55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</row>
    <row r="631" spans="1:22" ht="18" customHeight="1" x14ac:dyDescent="0.35">
      <c r="A631" s="10"/>
      <c r="B631" s="10"/>
      <c r="C631" s="10"/>
      <c r="D631" s="10"/>
      <c r="E631" s="55"/>
      <c r="F631" s="55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</row>
    <row r="632" spans="1:22" ht="18" customHeight="1" x14ac:dyDescent="0.35">
      <c r="A632" s="10"/>
      <c r="B632" s="10"/>
      <c r="C632" s="10"/>
      <c r="D632" s="10"/>
      <c r="E632" s="55"/>
      <c r="F632" s="55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</row>
    <row r="633" spans="1:22" ht="18" customHeight="1" x14ac:dyDescent="0.35">
      <c r="A633" s="10"/>
      <c r="B633" s="10"/>
      <c r="C633" s="10"/>
      <c r="D633" s="10"/>
      <c r="E633" s="55"/>
      <c r="F633" s="55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</row>
    <row r="634" spans="1:22" ht="18" customHeight="1" x14ac:dyDescent="0.35">
      <c r="A634" s="10"/>
      <c r="B634" s="10"/>
      <c r="C634" s="10"/>
      <c r="D634" s="10"/>
      <c r="E634" s="55"/>
      <c r="F634" s="55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</row>
    <row r="635" spans="1:22" ht="18" customHeight="1" x14ac:dyDescent="0.35">
      <c r="A635" s="10"/>
      <c r="B635" s="10"/>
      <c r="C635" s="10"/>
      <c r="D635" s="10"/>
      <c r="E635" s="55"/>
      <c r="F635" s="55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</row>
    <row r="636" spans="1:22" ht="18" customHeight="1" x14ac:dyDescent="0.35">
      <c r="A636" s="10"/>
      <c r="B636" s="10"/>
      <c r="C636" s="10"/>
      <c r="D636" s="10"/>
      <c r="E636" s="55"/>
      <c r="F636" s="55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</row>
    <row r="637" spans="1:22" ht="18" customHeight="1" x14ac:dyDescent="0.35">
      <c r="A637" s="10"/>
      <c r="B637" s="10"/>
      <c r="C637" s="10"/>
      <c r="D637" s="10"/>
      <c r="E637" s="55"/>
      <c r="F637" s="55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</row>
    <row r="638" spans="1:22" ht="18" customHeight="1" x14ac:dyDescent="0.35">
      <c r="A638" s="10"/>
      <c r="B638" s="10"/>
      <c r="C638" s="10"/>
      <c r="D638" s="10"/>
      <c r="E638" s="55"/>
      <c r="F638" s="55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</row>
    <row r="639" spans="1:22" ht="18" customHeight="1" x14ac:dyDescent="0.35">
      <c r="A639" s="10"/>
      <c r="B639" s="10"/>
      <c r="C639" s="10"/>
      <c r="D639" s="10"/>
      <c r="E639" s="55"/>
      <c r="F639" s="55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</row>
    <row r="640" spans="1:22" ht="18" customHeight="1" x14ac:dyDescent="0.35">
      <c r="A640" s="10"/>
      <c r="B640" s="10"/>
      <c r="C640" s="10"/>
      <c r="D640" s="10"/>
      <c r="E640" s="55"/>
      <c r="F640" s="55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</row>
    <row r="641" spans="1:22" ht="18" customHeight="1" x14ac:dyDescent="0.35">
      <c r="A641" s="10"/>
      <c r="B641" s="10"/>
      <c r="C641" s="10"/>
      <c r="D641" s="10"/>
      <c r="E641" s="55"/>
      <c r="F641" s="55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</row>
    <row r="642" spans="1:22" ht="18" customHeight="1" x14ac:dyDescent="0.35">
      <c r="A642" s="10"/>
      <c r="B642" s="10"/>
      <c r="C642" s="10"/>
      <c r="D642" s="10"/>
      <c r="E642" s="55"/>
      <c r="F642" s="55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</row>
    <row r="643" spans="1:22" ht="18" customHeight="1" x14ac:dyDescent="0.35">
      <c r="A643" s="10"/>
      <c r="B643" s="10"/>
      <c r="C643" s="10"/>
      <c r="D643" s="10"/>
      <c r="E643" s="55"/>
      <c r="F643" s="55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</row>
    <row r="644" spans="1:22" ht="18" customHeight="1" x14ac:dyDescent="0.35">
      <c r="A644" s="10"/>
      <c r="B644" s="10"/>
      <c r="C644" s="10"/>
      <c r="D644" s="10"/>
      <c r="E644" s="55"/>
      <c r="F644" s="55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</row>
    <row r="645" spans="1:22" ht="18" customHeight="1" x14ac:dyDescent="0.35">
      <c r="A645" s="10"/>
      <c r="B645" s="10"/>
      <c r="C645" s="10"/>
      <c r="D645" s="10"/>
      <c r="E645" s="55"/>
      <c r="F645" s="55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</row>
    <row r="646" spans="1:22" ht="18" customHeight="1" x14ac:dyDescent="0.35">
      <c r="A646" s="10"/>
      <c r="B646" s="10"/>
      <c r="C646" s="10"/>
      <c r="D646" s="10"/>
      <c r="E646" s="55"/>
      <c r="F646" s="55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</row>
    <row r="647" spans="1:22" ht="18" customHeight="1" x14ac:dyDescent="0.35">
      <c r="A647" s="10"/>
      <c r="B647" s="10"/>
      <c r="C647" s="10"/>
      <c r="D647" s="10"/>
      <c r="E647" s="55"/>
      <c r="F647" s="55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</row>
    <row r="648" spans="1:22" ht="18" customHeight="1" x14ac:dyDescent="0.35">
      <c r="A648" s="10"/>
      <c r="B648" s="10"/>
      <c r="C648" s="10"/>
      <c r="D648" s="10"/>
      <c r="E648" s="55"/>
      <c r="F648" s="55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</row>
    <row r="649" spans="1:22" ht="18" customHeight="1" x14ac:dyDescent="0.35">
      <c r="A649" s="10"/>
      <c r="B649" s="10"/>
      <c r="C649" s="10"/>
      <c r="D649" s="10"/>
      <c r="E649" s="55"/>
      <c r="F649" s="55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</row>
    <row r="650" spans="1:22" ht="18" customHeight="1" x14ac:dyDescent="0.35">
      <c r="A650" s="10"/>
      <c r="B650" s="10"/>
      <c r="C650" s="10"/>
      <c r="D650" s="10"/>
      <c r="E650" s="55"/>
      <c r="F650" s="55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</row>
    <row r="651" spans="1:22" ht="18" customHeight="1" x14ac:dyDescent="0.35">
      <c r="A651" s="10"/>
      <c r="B651" s="10"/>
      <c r="C651" s="10"/>
      <c r="D651" s="10"/>
      <c r="E651" s="55"/>
      <c r="F651" s="55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</row>
    <row r="652" spans="1:22" ht="18" customHeight="1" x14ac:dyDescent="0.35">
      <c r="A652" s="10"/>
      <c r="B652" s="10"/>
      <c r="C652" s="10"/>
      <c r="D652" s="10"/>
      <c r="E652" s="55"/>
      <c r="F652" s="55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</row>
    <row r="653" spans="1:22" ht="18" customHeight="1" x14ac:dyDescent="0.35">
      <c r="A653" s="10"/>
      <c r="B653" s="10"/>
      <c r="C653" s="10"/>
      <c r="D653" s="10"/>
      <c r="E653" s="55"/>
      <c r="F653" s="55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</row>
    <row r="654" spans="1:22" ht="18" customHeight="1" x14ac:dyDescent="0.35">
      <c r="A654" s="10"/>
      <c r="B654" s="10"/>
      <c r="C654" s="10"/>
      <c r="D654" s="10"/>
      <c r="E654" s="55"/>
      <c r="F654" s="55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</row>
    <row r="655" spans="1:22" ht="18" customHeight="1" x14ac:dyDescent="0.35">
      <c r="A655" s="10"/>
      <c r="B655" s="10"/>
      <c r="C655" s="10"/>
      <c r="D655" s="10"/>
      <c r="E655" s="55"/>
      <c r="F655" s="55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</row>
    <row r="656" spans="1:22" ht="18" customHeight="1" x14ac:dyDescent="0.35">
      <c r="A656" s="10"/>
      <c r="B656" s="10"/>
      <c r="C656" s="10"/>
      <c r="D656" s="10"/>
      <c r="E656" s="55"/>
      <c r="F656" s="55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</row>
    <row r="657" spans="1:22" ht="18" customHeight="1" x14ac:dyDescent="0.35">
      <c r="A657" s="10"/>
      <c r="B657" s="10"/>
      <c r="C657" s="10"/>
      <c r="D657" s="10"/>
      <c r="E657" s="55"/>
      <c r="F657" s="55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</row>
    <row r="658" spans="1:22" ht="18" customHeight="1" x14ac:dyDescent="0.35">
      <c r="A658" s="10"/>
      <c r="B658" s="10"/>
      <c r="C658" s="10"/>
      <c r="D658" s="10"/>
      <c r="E658" s="55"/>
      <c r="F658" s="55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</row>
    <row r="659" spans="1:22" ht="18" customHeight="1" x14ac:dyDescent="0.35">
      <c r="A659" s="10"/>
      <c r="B659" s="10"/>
      <c r="C659" s="10"/>
      <c r="D659" s="10"/>
      <c r="E659" s="55"/>
      <c r="F659" s="55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</row>
    <row r="660" spans="1:22" ht="18" customHeight="1" x14ac:dyDescent="0.35">
      <c r="A660" s="10"/>
      <c r="B660" s="10"/>
      <c r="C660" s="10"/>
      <c r="D660" s="10"/>
      <c r="E660" s="55"/>
      <c r="F660" s="55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</row>
    <row r="661" spans="1:22" ht="18" customHeight="1" x14ac:dyDescent="0.35">
      <c r="A661" s="10"/>
      <c r="B661" s="10"/>
      <c r="C661" s="10"/>
      <c r="D661" s="10"/>
      <c r="E661" s="55"/>
      <c r="F661" s="55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</row>
    <row r="662" spans="1:22" ht="18" customHeight="1" x14ac:dyDescent="0.35">
      <c r="A662" s="10"/>
      <c r="B662" s="10"/>
      <c r="C662" s="10"/>
      <c r="D662" s="10"/>
      <c r="E662" s="55"/>
      <c r="F662" s="55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</row>
    <row r="663" spans="1:22" ht="18" customHeight="1" x14ac:dyDescent="0.35">
      <c r="A663" s="10"/>
      <c r="B663" s="10"/>
      <c r="C663" s="10"/>
      <c r="D663" s="10"/>
      <c r="E663" s="55"/>
      <c r="F663" s="55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</row>
    <row r="664" spans="1:22" ht="18" customHeight="1" x14ac:dyDescent="0.35">
      <c r="A664" s="10"/>
      <c r="B664" s="10"/>
      <c r="C664" s="10"/>
      <c r="D664" s="10"/>
      <c r="E664" s="55"/>
      <c r="F664" s="55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</row>
    <row r="665" spans="1:22" ht="18" customHeight="1" x14ac:dyDescent="0.35">
      <c r="A665" s="10"/>
      <c r="B665" s="10"/>
      <c r="C665" s="10"/>
      <c r="D665" s="10"/>
      <c r="E665" s="55"/>
      <c r="F665" s="55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</row>
    <row r="666" spans="1:22" ht="18" customHeight="1" x14ac:dyDescent="0.35">
      <c r="A666" s="10"/>
      <c r="B666" s="10"/>
      <c r="C666" s="10"/>
      <c r="D666" s="10"/>
      <c r="E666" s="55"/>
      <c r="F666" s="55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</row>
    <row r="667" spans="1:22" ht="18" customHeight="1" x14ac:dyDescent="0.35">
      <c r="A667" s="10"/>
      <c r="B667" s="10"/>
      <c r="C667" s="10"/>
      <c r="D667" s="10"/>
      <c r="E667" s="55"/>
      <c r="F667" s="55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</row>
    <row r="668" spans="1:22" ht="18" customHeight="1" x14ac:dyDescent="0.35">
      <c r="A668" s="10"/>
      <c r="B668" s="10"/>
      <c r="C668" s="10"/>
      <c r="D668" s="10"/>
      <c r="E668" s="55"/>
      <c r="F668" s="55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</row>
    <row r="669" spans="1:22" ht="18" customHeight="1" x14ac:dyDescent="0.35">
      <c r="A669" s="10"/>
      <c r="B669" s="10"/>
      <c r="C669" s="10"/>
      <c r="D669" s="10"/>
      <c r="E669" s="55"/>
      <c r="F669" s="55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</row>
    <row r="670" spans="1:22" ht="18" customHeight="1" x14ac:dyDescent="0.35">
      <c r="A670" s="10"/>
      <c r="B670" s="10"/>
      <c r="C670" s="10"/>
      <c r="D670" s="10"/>
      <c r="E670" s="55"/>
      <c r="F670" s="55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</row>
    <row r="671" spans="1:22" ht="18" customHeight="1" x14ac:dyDescent="0.35">
      <c r="A671" s="10"/>
      <c r="B671" s="10"/>
      <c r="C671" s="10"/>
      <c r="D671" s="10"/>
      <c r="E671" s="55"/>
      <c r="F671" s="55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</row>
    <row r="672" spans="1:22" ht="18" customHeight="1" x14ac:dyDescent="0.35">
      <c r="A672" s="10"/>
      <c r="B672" s="10"/>
      <c r="C672" s="10"/>
      <c r="D672" s="10"/>
      <c r="E672" s="55"/>
      <c r="F672" s="55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</row>
    <row r="673" spans="1:22" ht="18" customHeight="1" x14ac:dyDescent="0.35">
      <c r="A673" s="10"/>
      <c r="B673" s="10"/>
      <c r="C673" s="10"/>
      <c r="D673" s="10"/>
      <c r="E673" s="55"/>
      <c r="F673" s="55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</row>
    <row r="674" spans="1:22" ht="18" customHeight="1" x14ac:dyDescent="0.35">
      <c r="A674" s="10"/>
      <c r="B674" s="10"/>
      <c r="C674" s="10"/>
      <c r="D674" s="10"/>
      <c r="E674" s="55"/>
      <c r="F674" s="55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</row>
    <row r="675" spans="1:22" ht="18" customHeight="1" x14ac:dyDescent="0.35">
      <c r="A675" s="10"/>
      <c r="B675" s="10"/>
      <c r="C675" s="10"/>
      <c r="D675" s="10"/>
      <c r="E675" s="55"/>
      <c r="F675" s="55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</row>
    <row r="676" spans="1:22" ht="18" customHeight="1" x14ac:dyDescent="0.35">
      <c r="A676" s="10"/>
      <c r="B676" s="10"/>
      <c r="C676" s="10"/>
      <c r="D676" s="10"/>
      <c r="E676" s="55"/>
      <c r="F676" s="55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</row>
    <row r="677" spans="1:22" ht="18" customHeight="1" x14ac:dyDescent="0.35">
      <c r="A677" s="10"/>
      <c r="B677" s="10"/>
      <c r="C677" s="10"/>
      <c r="D677" s="10"/>
      <c r="E677" s="55"/>
      <c r="F677" s="55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</row>
    <row r="678" spans="1:22" ht="18" customHeight="1" x14ac:dyDescent="0.35">
      <c r="A678" s="10"/>
      <c r="B678" s="10"/>
      <c r="C678" s="10"/>
      <c r="D678" s="10"/>
      <c r="E678" s="55"/>
      <c r="F678" s="55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</row>
    <row r="679" spans="1:22" ht="18" customHeight="1" x14ac:dyDescent="0.35">
      <c r="A679" s="10"/>
      <c r="B679" s="10"/>
      <c r="C679" s="10"/>
      <c r="D679" s="10"/>
      <c r="E679" s="55"/>
      <c r="F679" s="55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</row>
    <row r="680" spans="1:22" ht="18" customHeight="1" x14ac:dyDescent="0.35">
      <c r="A680" s="10"/>
      <c r="B680" s="10"/>
      <c r="C680" s="10"/>
      <c r="D680" s="10"/>
      <c r="E680" s="55"/>
      <c r="F680" s="55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</row>
    <row r="681" spans="1:22" ht="18" customHeight="1" x14ac:dyDescent="0.35">
      <c r="A681" s="10"/>
      <c r="B681" s="10"/>
      <c r="C681" s="10"/>
      <c r="D681" s="10"/>
      <c r="E681" s="55"/>
      <c r="F681" s="55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</row>
    <row r="682" spans="1:22" ht="18" customHeight="1" x14ac:dyDescent="0.35">
      <c r="A682" s="10"/>
      <c r="B682" s="10"/>
      <c r="C682" s="10"/>
      <c r="D682" s="10"/>
      <c r="E682" s="55"/>
      <c r="F682" s="55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</row>
    <row r="683" spans="1:22" ht="18" customHeight="1" x14ac:dyDescent="0.35">
      <c r="A683" s="10"/>
      <c r="B683" s="10"/>
      <c r="C683" s="10"/>
      <c r="D683" s="10"/>
      <c r="E683" s="55"/>
      <c r="F683" s="55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</row>
    <row r="684" spans="1:22" ht="18" customHeight="1" x14ac:dyDescent="0.35">
      <c r="A684" s="10"/>
      <c r="B684" s="10"/>
      <c r="C684" s="10"/>
      <c r="D684" s="10"/>
      <c r="E684" s="55"/>
      <c r="F684" s="55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</row>
    <row r="685" spans="1:22" ht="18" customHeight="1" x14ac:dyDescent="0.35">
      <c r="A685" s="10"/>
      <c r="B685" s="10"/>
      <c r="C685" s="10"/>
      <c r="D685" s="10"/>
      <c r="E685" s="55"/>
      <c r="F685" s="55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</row>
    <row r="686" spans="1:22" ht="18" customHeight="1" x14ac:dyDescent="0.35">
      <c r="A686" s="10"/>
      <c r="B686" s="10"/>
      <c r="C686" s="10"/>
      <c r="D686" s="10"/>
      <c r="E686" s="55"/>
      <c r="F686" s="55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</row>
    <row r="687" spans="1:22" ht="18" customHeight="1" x14ac:dyDescent="0.35">
      <c r="A687" s="10"/>
      <c r="B687" s="10"/>
      <c r="C687" s="10"/>
      <c r="D687" s="10"/>
      <c r="E687" s="55"/>
      <c r="F687" s="55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</row>
    <row r="688" spans="1:22" ht="18" customHeight="1" x14ac:dyDescent="0.35">
      <c r="A688" s="10"/>
      <c r="B688" s="10"/>
      <c r="C688" s="10"/>
      <c r="D688" s="10"/>
      <c r="E688" s="55"/>
      <c r="F688" s="55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</row>
    <row r="689" spans="1:22" ht="18" customHeight="1" x14ac:dyDescent="0.35">
      <c r="A689" s="10"/>
      <c r="B689" s="10"/>
      <c r="C689" s="10"/>
      <c r="D689" s="10"/>
      <c r="E689" s="55"/>
      <c r="F689" s="55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</row>
    <row r="690" spans="1:22" ht="18" customHeight="1" x14ac:dyDescent="0.35">
      <c r="A690" s="10"/>
      <c r="B690" s="10"/>
      <c r="C690" s="10"/>
      <c r="D690" s="10"/>
      <c r="E690" s="55"/>
      <c r="F690" s="55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</row>
    <row r="691" spans="1:22" ht="18" customHeight="1" x14ac:dyDescent="0.35">
      <c r="A691" s="10"/>
      <c r="B691" s="10"/>
      <c r="C691" s="10"/>
      <c r="D691" s="10"/>
      <c r="E691" s="55"/>
      <c r="F691" s="55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</row>
    <row r="692" spans="1:22" ht="18" customHeight="1" x14ac:dyDescent="0.35">
      <c r="A692" s="10"/>
      <c r="B692" s="10"/>
      <c r="C692" s="10"/>
      <c r="D692" s="10"/>
      <c r="E692" s="55"/>
      <c r="F692" s="55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</row>
    <row r="693" spans="1:22" ht="18" customHeight="1" x14ac:dyDescent="0.35">
      <c r="A693" s="10"/>
      <c r="B693" s="10"/>
      <c r="C693" s="10"/>
      <c r="D693" s="10"/>
      <c r="E693" s="55"/>
      <c r="F693" s="55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</row>
    <row r="694" spans="1:22" ht="18" customHeight="1" x14ac:dyDescent="0.35">
      <c r="A694" s="10"/>
      <c r="B694" s="10"/>
      <c r="C694" s="10"/>
      <c r="D694" s="10"/>
      <c r="E694" s="55"/>
      <c r="F694" s="55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</row>
    <row r="695" spans="1:22" ht="18" customHeight="1" x14ac:dyDescent="0.35">
      <c r="A695" s="10"/>
      <c r="B695" s="10"/>
      <c r="C695" s="10"/>
      <c r="D695" s="10"/>
      <c r="E695" s="55"/>
      <c r="F695" s="55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</row>
    <row r="696" spans="1:22" ht="18" customHeight="1" x14ac:dyDescent="0.35">
      <c r="A696" s="10"/>
      <c r="B696" s="10"/>
      <c r="C696" s="10"/>
      <c r="D696" s="10"/>
      <c r="E696" s="55"/>
      <c r="F696" s="55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</row>
    <row r="697" spans="1:22" ht="18" customHeight="1" x14ac:dyDescent="0.35">
      <c r="A697" s="10"/>
      <c r="B697" s="10"/>
      <c r="C697" s="10"/>
      <c r="D697" s="10"/>
      <c r="E697" s="55"/>
      <c r="F697" s="55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</row>
    <row r="698" spans="1:22" ht="18" customHeight="1" x14ac:dyDescent="0.35">
      <c r="A698" s="10"/>
      <c r="B698" s="10"/>
      <c r="C698" s="10"/>
      <c r="D698" s="10"/>
      <c r="E698" s="55"/>
      <c r="F698" s="55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</row>
    <row r="699" spans="1:22" ht="18" customHeight="1" x14ac:dyDescent="0.35">
      <c r="A699" s="10"/>
      <c r="B699" s="10"/>
      <c r="C699" s="10"/>
      <c r="D699" s="10"/>
      <c r="E699" s="55"/>
      <c r="F699" s="55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</row>
    <row r="700" spans="1:22" ht="18" customHeight="1" x14ac:dyDescent="0.35">
      <c r="A700" s="10"/>
      <c r="B700" s="10"/>
      <c r="C700" s="10"/>
      <c r="D700" s="10"/>
      <c r="E700" s="55"/>
      <c r="F700" s="55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</row>
    <row r="701" spans="1:22" ht="18" customHeight="1" x14ac:dyDescent="0.35">
      <c r="A701" s="10"/>
      <c r="B701" s="10"/>
      <c r="C701" s="10"/>
      <c r="D701" s="10"/>
      <c r="E701" s="55"/>
      <c r="F701" s="55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</row>
    <row r="702" spans="1:22" ht="18" customHeight="1" x14ac:dyDescent="0.35">
      <c r="A702" s="10"/>
      <c r="B702" s="10"/>
      <c r="C702" s="10"/>
      <c r="D702" s="10"/>
      <c r="E702" s="55"/>
      <c r="F702" s="55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</row>
    <row r="703" spans="1:22" ht="18" customHeight="1" x14ac:dyDescent="0.35">
      <c r="A703" s="10"/>
      <c r="B703" s="10"/>
      <c r="C703" s="10"/>
      <c r="D703" s="10"/>
      <c r="E703" s="55"/>
      <c r="F703" s="55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</row>
    <row r="704" spans="1:22" ht="18" customHeight="1" x14ac:dyDescent="0.35">
      <c r="A704" s="10"/>
      <c r="B704" s="10"/>
      <c r="C704" s="10"/>
      <c r="D704" s="10"/>
      <c r="E704" s="55"/>
      <c r="F704" s="55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</row>
    <row r="705" spans="1:22" ht="18" customHeight="1" x14ac:dyDescent="0.35">
      <c r="A705" s="10"/>
      <c r="B705" s="10"/>
      <c r="C705" s="10"/>
      <c r="D705" s="10"/>
      <c r="E705" s="55"/>
      <c r="F705" s="55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</row>
    <row r="706" spans="1:22" ht="18" customHeight="1" x14ac:dyDescent="0.35">
      <c r="A706" s="10"/>
      <c r="B706" s="10"/>
      <c r="C706" s="10"/>
      <c r="D706" s="10"/>
      <c r="E706" s="55"/>
      <c r="F706" s="55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</row>
    <row r="707" spans="1:22" ht="18" customHeight="1" x14ac:dyDescent="0.35">
      <c r="A707" s="10"/>
      <c r="B707" s="10"/>
      <c r="C707" s="10"/>
      <c r="D707" s="10"/>
      <c r="E707" s="55"/>
      <c r="F707" s="55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</row>
    <row r="708" spans="1:22" ht="18" customHeight="1" x14ac:dyDescent="0.35">
      <c r="A708" s="10"/>
      <c r="B708" s="10"/>
      <c r="C708" s="10"/>
      <c r="D708" s="10"/>
      <c r="E708" s="55"/>
      <c r="F708" s="55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</row>
    <row r="709" spans="1:22" ht="18" customHeight="1" x14ac:dyDescent="0.35">
      <c r="A709" s="10"/>
      <c r="B709" s="10"/>
      <c r="C709" s="10"/>
      <c r="D709" s="10"/>
      <c r="E709" s="55"/>
      <c r="F709" s="55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</row>
    <row r="710" spans="1:22" ht="18" customHeight="1" x14ac:dyDescent="0.35">
      <c r="A710" s="10"/>
      <c r="B710" s="10"/>
      <c r="C710" s="10"/>
      <c r="D710" s="10"/>
      <c r="E710" s="55"/>
      <c r="F710" s="55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</row>
    <row r="711" spans="1:22" ht="18" customHeight="1" x14ac:dyDescent="0.35">
      <c r="A711" s="10"/>
      <c r="B711" s="10"/>
      <c r="C711" s="10"/>
      <c r="D711" s="10"/>
      <c r="E711" s="55"/>
      <c r="F711" s="55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</row>
    <row r="712" spans="1:22" ht="18" customHeight="1" x14ac:dyDescent="0.35">
      <c r="A712" s="10"/>
      <c r="B712" s="10"/>
      <c r="C712" s="10"/>
      <c r="D712" s="10"/>
      <c r="E712" s="55"/>
      <c r="F712" s="55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</row>
    <row r="713" spans="1:22" ht="18" customHeight="1" x14ac:dyDescent="0.35">
      <c r="A713" s="10"/>
      <c r="B713" s="10"/>
      <c r="C713" s="10"/>
      <c r="D713" s="10"/>
      <c r="E713" s="55"/>
      <c r="F713" s="55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</row>
    <row r="714" spans="1:22" ht="18" customHeight="1" x14ac:dyDescent="0.35">
      <c r="A714" s="10"/>
      <c r="B714" s="10"/>
      <c r="C714" s="10"/>
      <c r="D714" s="10"/>
      <c r="E714" s="55"/>
      <c r="F714" s="55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</row>
    <row r="715" spans="1:22" ht="18" customHeight="1" x14ac:dyDescent="0.35">
      <c r="A715" s="10"/>
      <c r="B715" s="10"/>
      <c r="C715" s="10"/>
      <c r="D715" s="10"/>
      <c r="E715" s="55"/>
      <c r="F715" s="55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</row>
    <row r="716" spans="1:22" ht="18" customHeight="1" x14ac:dyDescent="0.35">
      <c r="A716" s="10"/>
      <c r="B716" s="10"/>
      <c r="C716" s="10"/>
      <c r="D716" s="10"/>
      <c r="E716" s="55"/>
      <c r="F716" s="55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</row>
    <row r="717" spans="1:22" ht="18" customHeight="1" x14ac:dyDescent="0.35">
      <c r="A717" s="10"/>
      <c r="B717" s="10"/>
      <c r="C717" s="10"/>
      <c r="D717" s="10"/>
      <c r="E717" s="55"/>
      <c r="F717" s="55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</row>
    <row r="718" spans="1:22" ht="18" customHeight="1" x14ac:dyDescent="0.35">
      <c r="A718" s="10"/>
      <c r="B718" s="10"/>
      <c r="C718" s="10"/>
      <c r="D718" s="10"/>
      <c r="E718" s="55"/>
      <c r="F718" s="55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</row>
    <row r="719" spans="1:22" ht="18" customHeight="1" x14ac:dyDescent="0.35">
      <c r="A719" s="10"/>
      <c r="B719" s="10"/>
      <c r="C719" s="10"/>
      <c r="D719" s="10"/>
      <c r="E719" s="55"/>
      <c r="F719" s="55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</row>
    <row r="720" spans="1:22" ht="18" customHeight="1" x14ac:dyDescent="0.35">
      <c r="A720" s="10"/>
      <c r="B720" s="10"/>
      <c r="C720" s="10"/>
      <c r="D720" s="10"/>
      <c r="E720" s="55"/>
      <c r="F720" s="55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</row>
    <row r="721" spans="1:22" ht="18" customHeight="1" x14ac:dyDescent="0.35">
      <c r="A721" s="10"/>
      <c r="B721" s="10"/>
      <c r="C721" s="10"/>
      <c r="D721" s="10"/>
      <c r="E721" s="55"/>
      <c r="F721" s="55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</row>
    <row r="722" spans="1:22" ht="18" customHeight="1" x14ac:dyDescent="0.35">
      <c r="A722" s="10"/>
      <c r="B722" s="10"/>
      <c r="C722" s="10"/>
      <c r="D722" s="10"/>
      <c r="E722" s="55"/>
      <c r="F722" s="55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</row>
    <row r="723" spans="1:22" ht="18" customHeight="1" x14ac:dyDescent="0.35">
      <c r="A723" s="10"/>
      <c r="B723" s="10"/>
      <c r="C723" s="10"/>
      <c r="D723" s="10"/>
      <c r="E723" s="55"/>
      <c r="F723" s="55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</row>
    <row r="724" spans="1:22" ht="18" customHeight="1" x14ac:dyDescent="0.35">
      <c r="A724" s="10"/>
      <c r="B724" s="10"/>
      <c r="C724" s="10"/>
      <c r="D724" s="10"/>
      <c r="E724" s="55"/>
      <c r="F724" s="55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</row>
    <row r="725" spans="1:22" ht="18" customHeight="1" x14ac:dyDescent="0.35">
      <c r="A725" s="10"/>
      <c r="B725" s="10"/>
      <c r="C725" s="10"/>
      <c r="D725" s="10"/>
      <c r="E725" s="55"/>
      <c r="F725" s="55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</row>
    <row r="726" spans="1:22" ht="18" customHeight="1" x14ac:dyDescent="0.35">
      <c r="A726" s="10"/>
      <c r="B726" s="10"/>
      <c r="C726" s="10"/>
      <c r="D726" s="10"/>
      <c r="E726" s="55"/>
      <c r="F726" s="55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</row>
    <row r="727" spans="1:22" ht="18" customHeight="1" x14ac:dyDescent="0.35">
      <c r="A727" s="10"/>
      <c r="B727" s="10"/>
      <c r="C727" s="10"/>
      <c r="D727" s="10"/>
      <c r="E727" s="55"/>
      <c r="F727" s="55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</row>
    <row r="728" spans="1:22" ht="18" customHeight="1" x14ac:dyDescent="0.35">
      <c r="A728" s="10"/>
      <c r="B728" s="10"/>
      <c r="C728" s="10"/>
      <c r="D728" s="10"/>
      <c r="E728" s="55"/>
      <c r="F728" s="55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</row>
    <row r="729" spans="1:22" ht="18" customHeight="1" x14ac:dyDescent="0.35">
      <c r="A729" s="10"/>
      <c r="B729" s="10"/>
      <c r="C729" s="10"/>
      <c r="D729" s="10"/>
      <c r="E729" s="55"/>
      <c r="F729" s="55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</row>
    <row r="730" spans="1:22" ht="18" customHeight="1" x14ac:dyDescent="0.35">
      <c r="A730" s="10"/>
      <c r="B730" s="10"/>
      <c r="C730" s="10"/>
      <c r="D730" s="10"/>
      <c r="E730" s="55"/>
      <c r="F730" s="55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</row>
    <row r="731" spans="1:22" ht="18" customHeight="1" x14ac:dyDescent="0.35">
      <c r="A731" s="10"/>
      <c r="B731" s="10"/>
      <c r="C731" s="10"/>
      <c r="D731" s="10"/>
      <c r="E731" s="55"/>
      <c r="F731" s="55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</row>
    <row r="732" spans="1:22" ht="18" customHeight="1" x14ac:dyDescent="0.35">
      <c r="A732" s="10"/>
      <c r="B732" s="10"/>
      <c r="C732" s="10"/>
      <c r="D732" s="10"/>
      <c r="E732" s="55"/>
      <c r="F732" s="55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</row>
    <row r="733" spans="1:22" ht="18" customHeight="1" x14ac:dyDescent="0.35">
      <c r="A733" s="10"/>
      <c r="B733" s="10"/>
      <c r="C733" s="10"/>
      <c r="D733" s="10"/>
      <c r="E733" s="55"/>
      <c r="F733" s="55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</row>
    <row r="734" spans="1:22" ht="18" customHeight="1" x14ac:dyDescent="0.35">
      <c r="A734" s="10"/>
      <c r="B734" s="10"/>
      <c r="C734" s="10"/>
      <c r="D734" s="10"/>
      <c r="E734" s="55"/>
      <c r="F734" s="55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</row>
    <row r="735" spans="1:22" ht="18" customHeight="1" x14ac:dyDescent="0.35">
      <c r="A735" s="10"/>
      <c r="B735" s="10"/>
      <c r="C735" s="10"/>
      <c r="D735" s="10"/>
      <c r="E735" s="55"/>
      <c r="F735" s="55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</row>
    <row r="736" spans="1:22" ht="18" customHeight="1" x14ac:dyDescent="0.35">
      <c r="A736" s="10"/>
      <c r="B736" s="10"/>
      <c r="C736" s="10"/>
      <c r="D736" s="10"/>
      <c r="E736" s="55"/>
      <c r="F736" s="55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</row>
    <row r="737" spans="1:22" ht="18" customHeight="1" x14ac:dyDescent="0.35">
      <c r="A737" s="10"/>
      <c r="B737" s="10"/>
      <c r="C737" s="10"/>
      <c r="D737" s="10"/>
      <c r="E737" s="55"/>
      <c r="F737" s="55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</row>
    <row r="738" spans="1:22" ht="18" customHeight="1" x14ac:dyDescent="0.35">
      <c r="A738" s="10"/>
      <c r="B738" s="10"/>
      <c r="C738" s="10"/>
      <c r="D738" s="10"/>
      <c r="E738" s="55"/>
      <c r="F738" s="55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</row>
    <row r="739" spans="1:22" ht="18" customHeight="1" x14ac:dyDescent="0.35">
      <c r="A739" s="10"/>
      <c r="B739" s="10"/>
      <c r="C739" s="10"/>
      <c r="D739" s="10"/>
      <c r="E739" s="55"/>
      <c r="F739" s="55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</row>
    <row r="740" spans="1:22" ht="18" customHeight="1" x14ac:dyDescent="0.35">
      <c r="A740" s="10"/>
      <c r="B740" s="10"/>
      <c r="C740" s="10"/>
      <c r="D740" s="10"/>
      <c r="E740" s="55"/>
      <c r="F740" s="55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</row>
    <row r="741" spans="1:22" ht="18" customHeight="1" x14ac:dyDescent="0.35">
      <c r="A741" s="10"/>
      <c r="B741" s="10"/>
      <c r="C741" s="10"/>
      <c r="D741" s="10"/>
      <c r="E741" s="55"/>
      <c r="F741" s="55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</row>
    <row r="742" spans="1:22" ht="18" customHeight="1" x14ac:dyDescent="0.35">
      <c r="A742" s="10"/>
      <c r="B742" s="10"/>
      <c r="C742" s="10"/>
      <c r="D742" s="10"/>
      <c r="E742" s="55"/>
      <c r="F742" s="55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</row>
    <row r="743" spans="1:22" ht="18" customHeight="1" x14ac:dyDescent="0.35">
      <c r="A743" s="10"/>
      <c r="B743" s="10"/>
      <c r="C743" s="10"/>
      <c r="D743" s="10"/>
      <c r="E743" s="55"/>
      <c r="F743" s="55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</row>
    <row r="744" spans="1:22" ht="18" customHeight="1" x14ac:dyDescent="0.35">
      <c r="A744" s="10"/>
      <c r="B744" s="10"/>
      <c r="C744" s="10"/>
      <c r="D744" s="10"/>
      <c r="E744" s="55"/>
      <c r="F744" s="55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</row>
    <row r="745" spans="1:22" ht="18" customHeight="1" x14ac:dyDescent="0.35">
      <c r="A745" s="10"/>
      <c r="B745" s="10"/>
      <c r="C745" s="10"/>
      <c r="D745" s="10"/>
      <c r="E745" s="55"/>
      <c r="F745" s="55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</row>
    <row r="746" spans="1:22" ht="18" customHeight="1" x14ac:dyDescent="0.35">
      <c r="A746" s="10"/>
      <c r="B746" s="10"/>
      <c r="C746" s="10"/>
      <c r="D746" s="10"/>
      <c r="E746" s="55"/>
      <c r="F746" s="55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</row>
    <row r="747" spans="1:22" ht="18" customHeight="1" x14ac:dyDescent="0.35">
      <c r="A747" s="10"/>
      <c r="B747" s="10"/>
      <c r="C747" s="10"/>
      <c r="D747" s="10"/>
      <c r="E747" s="55"/>
      <c r="F747" s="55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</row>
    <row r="748" spans="1:22" ht="18" customHeight="1" x14ac:dyDescent="0.35">
      <c r="A748" s="10"/>
      <c r="B748" s="10"/>
      <c r="C748" s="10"/>
      <c r="D748" s="10"/>
      <c r="E748" s="55"/>
      <c r="F748" s="55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</row>
    <row r="749" spans="1:22" ht="18" customHeight="1" x14ac:dyDescent="0.35">
      <c r="A749" s="10"/>
      <c r="B749" s="10"/>
      <c r="C749" s="10"/>
      <c r="D749" s="10"/>
      <c r="E749" s="55"/>
      <c r="F749" s="55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</row>
    <row r="750" spans="1:22" ht="18" customHeight="1" x14ac:dyDescent="0.35">
      <c r="A750" s="10"/>
      <c r="B750" s="10"/>
      <c r="C750" s="10"/>
      <c r="D750" s="10"/>
      <c r="E750" s="55"/>
      <c r="F750" s="55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</row>
    <row r="751" spans="1:22" ht="18" customHeight="1" x14ac:dyDescent="0.35">
      <c r="A751" s="10"/>
      <c r="B751" s="10"/>
      <c r="C751" s="10"/>
      <c r="D751" s="10"/>
      <c r="E751" s="55"/>
      <c r="F751" s="55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</row>
    <row r="752" spans="1:22" ht="18" customHeight="1" x14ac:dyDescent="0.35">
      <c r="A752" s="10"/>
      <c r="B752" s="10"/>
      <c r="C752" s="10"/>
      <c r="D752" s="10"/>
      <c r="E752" s="55"/>
      <c r="F752" s="55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</row>
    <row r="753" spans="1:22" ht="18" customHeight="1" x14ac:dyDescent="0.35">
      <c r="A753" s="10"/>
      <c r="B753" s="10"/>
      <c r="C753" s="10"/>
      <c r="D753" s="10"/>
      <c r="E753" s="55"/>
      <c r="F753" s="55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</row>
    <row r="754" spans="1:22" ht="18" customHeight="1" x14ac:dyDescent="0.35">
      <c r="A754" s="10"/>
      <c r="B754" s="10"/>
      <c r="C754" s="10"/>
      <c r="D754" s="10"/>
      <c r="E754" s="55"/>
      <c r="F754" s="55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</row>
    <row r="755" spans="1:22" ht="18" customHeight="1" x14ac:dyDescent="0.35">
      <c r="A755" s="10"/>
      <c r="B755" s="10"/>
      <c r="C755" s="10"/>
      <c r="D755" s="10"/>
      <c r="E755" s="55"/>
      <c r="F755" s="55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</row>
    <row r="756" spans="1:22" ht="18" customHeight="1" x14ac:dyDescent="0.35">
      <c r="A756" s="10"/>
      <c r="B756" s="10"/>
      <c r="C756" s="10"/>
      <c r="D756" s="10"/>
      <c r="E756" s="55"/>
      <c r="F756" s="55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</row>
    <row r="757" spans="1:22" ht="18" customHeight="1" x14ac:dyDescent="0.35">
      <c r="A757" s="10"/>
      <c r="B757" s="10"/>
      <c r="C757" s="10"/>
      <c r="D757" s="10"/>
      <c r="E757" s="55"/>
      <c r="F757" s="55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</row>
    <row r="758" spans="1:22" ht="18" customHeight="1" x14ac:dyDescent="0.35">
      <c r="A758" s="10"/>
      <c r="B758" s="10"/>
      <c r="C758" s="10"/>
      <c r="D758" s="10"/>
      <c r="E758" s="55"/>
      <c r="F758" s="55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</row>
    <row r="759" spans="1:22" ht="18" customHeight="1" x14ac:dyDescent="0.35">
      <c r="A759" s="10"/>
      <c r="B759" s="10"/>
      <c r="C759" s="10"/>
      <c r="D759" s="10"/>
      <c r="E759" s="55"/>
      <c r="F759" s="55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</row>
    <row r="760" spans="1:22" ht="18" customHeight="1" x14ac:dyDescent="0.35">
      <c r="A760" s="10"/>
      <c r="B760" s="10"/>
      <c r="C760" s="10"/>
      <c r="D760" s="10"/>
      <c r="E760" s="55"/>
      <c r="F760" s="55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</row>
    <row r="761" spans="1:22" ht="18" customHeight="1" x14ac:dyDescent="0.35">
      <c r="A761" s="10"/>
      <c r="B761" s="10"/>
      <c r="C761" s="10"/>
      <c r="D761" s="10"/>
      <c r="E761" s="55"/>
      <c r="F761" s="55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</row>
    <row r="762" spans="1:22" ht="18" customHeight="1" x14ac:dyDescent="0.35">
      <c r="A762" s="10"/>
      <c r="B762" s="10"/>
      <c r="C762" s="10"/>
      <c r="D762" s="10"/>
      <c r="E762" s="55"/>
      <c r="F762" s="55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</row>
    <row r="763" spans="1:22" ht="18" customHeight="1" x14ac:dyDescent="0.35">
      <c r="A763" s="10"/>
      <c r="B763" s="10"/>
      <c r="C763" s="10"/>
      <c r="D763" s="10"/>
      <c r="E763" s="55"/>
      <c r="F763" s="55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</row>
    <row r="764" spans="1:22" ht="18" customHeight="1" x14ac:dyDescent="0.35">
      <c r="A764" s="10"/>
      <c r="B764" s="10"/>
      <c r="C764" s="10"/>
      <c r="D764" s="10"/>
      <c r="E764" s="55"/>
      <c r="F764" s="55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</row>
    <row r="765" spans="1:22" ht="18" customHeight="1" x14ac:dyDescent="0.35">
      <c r="A765" s="10"/>
      <c r="B765" s="10"/>
      <c r="C765" s="10"/>
      <c r="D765" s="10"/>
      <c r="E765" s="55"/>
      <c r="F765" s="55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</row>
    <row r="766" spans="1:22" ht="18" customHeight="1" x14ac:dyDescent="0.35">
      <c r="A766" s="10"/>
      <c r="B766" s="10"/>
      <c r="C766" s="10"/>
      <c r="D766" s="10"/>
      <c r="E766" s="55"/>
      <c r="F766" s="55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</row>
    <row r="767" spans="1:22" ht="18" customHeight="1" x14ac:dyDescent="0.35">
      <c r="A767" s="10"/>
      <c r="B767" s="10"/>
      <c r="C767" s="10"/>
      <c r="D767" s="10"/>
      <c r="E767" s="55"/>
      <c r="F767" s="55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</row>
    <row r="768" spans="1:22" ht="18" customHeight="1" x14ac:dyDescent="0.35">
      <c r="A768" s="10"/>
      <c r="B768" s="10"/>
      <c r="C768" s="10"/>
      <c r="D768" s="10"/>
      <c r="E768" s="55"/>
      <c r="F768" s="55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</row>
    <row r="769" spans="1:22" ht="18" customHeight="1" x14ac:dyDescent="0.35">
      <c r="A769" s="10"/>
      <c r="B769" s="10"/>
      <c r="C769" s="10"/>
      <c r="D769" s="10"/>
      <c r="E769" s="55"/>
      <c r="F769" s="55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</row>
    <row r="770" spans="1:22" ht="18" customHeight="1" x14ac:dyDescent="0.35">
      <c r="A770" s="10"/>
      <c r="B770" s="10"/>
      <c r="C770" s="10"/>
      <c r="D770" s="10"/>
      <c r="E770" s="55"/>
      <c r="F770" s="55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</row>
    <row r="771" spans="1:22" ht="18" customHeight="1" x14ac:dyDescent="0.35">
      <c r="A771" s="10"/>
      <c r="B771" s="10"/>
      <c r="C771" s="10"/>
      <c r="D771" s="10"/>
      <c r="E771" s="55"/>
      <c r="F771" s="55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</row>
    <row r="772" spans="1:22" ht="18" customHeight="1" x14ac:dyDescent="0.35">
      <c r="A772" s="10"/>
      <c r="B772" s="10"/>
      <c r="C772" s="10"/>
      <c r="D772" s="10"/>
      <c r="E772" s="55"/>
      <c r="F772" s="55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</row>
    <row r="773" spans="1:22" ht="18" customHeight="1" x14ac:dyDescent="0.35">
      <c r="A773" s="10"/>
      <c r="B773" s="10"/>
      <c r="C773" s="10"/>
      <c r="D773" s="10"/>
      <c r="E773" s="55"/>
      <c r="F773" s="55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</row>
    <row r="774" spans="1:22" ht="18" customHeight="1" x14ac:dyDescent="0.35">
      <c r="A774" s="10"/>
      <c r="B774" s="10"/>
      <c r="C774" s="10"/>
      <c r="D774" s="10"/>
      <c r="E774" s="55"/>
      <c r="F774" s="55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</row>
    <row r="775" spans="1:22" ht="18" customHeight="1" x14ac:dyDescent="0.35">
      <c r="A775" s="10"/>
      <c r="B775" s="10"/>
      <c r="C775" s="10"/>
      <c r="D775" s="10"/>
      <c r="E775" s="55"/>
      <c r="F775" s="55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</row>
    <row r="776" spans="1:22" ht="18" customHeight="1" x14ac:dyDescent="0.35">
      <c r="A776" s="10"/>
      <c r="B776" s="10"/>
      <c r="C776" s="10"/>
      <c r="D776" s="10"/>
      <c r="E776" s="55"/>
      <c r="F776" s="55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</row>
    <row r="777" spans="1:22" ht="18" customHeight="1" x14ac:dyDescent="0.35">
      <c r="A777" s="10"/>
      <c r="B777" s="10"/>
      <c r="C777" s="10"/>
      <c r="D777" s="10"/>
      <c r="E777" s="55"/>
      <c r="F777" s="55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</row>
    <row r="778" spans="1:22" ht="18" customHeight="1" x14ac:dyDescent="0.35">
      <c r="A778" s="10"/>
      <c r="B778" s="10"/>
      <c r="C778" s="10"/>
      <c r="D778" s="10"/>
      <c r="E778" s="55"/>
      <c r="F778" s="55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</row>
    <row r="779" spans="1:22" ht="18" customHeight="1" x14ac:dyDescent="0.35">
      <c r="A779" s="10"/>
      <c r="B779" s="10"/>
      <c r="C779" s="10"/>
      <c r="D779" s="10"/>
      <c r="E779" s="55"/>
      <c r="F779" s="55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</row>
    <row r="780" spans="1:22" ht="18" customHeight="1" x14ac:dyDescent="0.35">
      <c r="A780" s="10"/>
      <c r="B780" s="10"/>
      <c r="C780" s="10"/>
      <c r="D780" s="10"/>
      <c r="E780" s="55"/>
      <c r="F780" s="55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</row>
    <row r="781" spans="1:22" ht="18" customHeight="1" x14ac:dyDescent="0.35">
      <c r="A781" s="10"/>
      <c r="B781" s="10"/>
      <c r="C781" s="10"/>
      <c r="D781" s="10"/>
      <c r="E781" s="55"/>
      <c r="F781" s="55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</row>
    <row r="782" spans="1:22" ht="18" customHeight="1" x14ac:dyDescent="0.35">
      <c r="A782" s="10"/>
      <c r="B782" s="10"/>
      <c r="C782" s="10"/>
      <c r="D782" s="10"/>
      <c r="E782" s="55"/>
      <c r="F782" s="55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</row>
    <row r="783" spans="1:22" ht="18" customHeight="1" x14ac:dyDescent="0.35">
      <c r="A783" s="10"/>
      <c r="B783" s="10"/>
      <c r="C783" s="10"/>
      <c r="D783" s="10"/>
      <c r="E783" s="55"/>
      <c r="F783" s="55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</row>
    <row r="784" spans="1:22" ht="18" customHeight="1" x14ac:dyDescent="0.35">
      <c r="A784" s="10"/>
      <c r="B784" s="10"/>
      <c r="C784" s="10"/>
      <c r="D784" s="10"/>
      <c r="E784" s="55"/>
      <c r="F784" s="55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</row>
    <row r="785" spans="1:22" ht="18" customHeight="1" x14ac:dyDescent="0.35">
      <c r="A785" s="10"/>
      <c r="B785" s="10"/>
      <c r="C785" s="10"/>
      <c r="D785" s="10"/>
      <c r="E785" s="55"/>
      <c r="F785" s="55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</row>
    <row r="786" spans="1:22" ht="18" customHeight="1" x14ac:dyDescent="0.35">
      <c r="A786" s="10"/>
      <c r="B786" s="10"/>
      <c r="C786" s="10"/>
      <c r="D786" s="10"/>
      <c r="E786" s="55"/>
      <c r="F786" s="55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</row>
    <row r="787" spans="1:22" ht="18" customHeight="1" x14ac:dyDescent="0.35">
      <c r="A787" s="10"/>
      <c r="B787" s="10"/>
      <c r="C787" s="10"/>
      <c r="D787" s="10"/>
      <c r="E787" s="55"/>
      <c r="F787" s="55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</row>
    <row r="788" spans="1:22" ht="18" customHeight="1" x14ac:dyDescent="0.35">
      <c r="A788" s="10"/>
      <c r="B788" s="10"/>
      <c r="C788" s="10"/>
      <c r="D788" s="10"/>
      <c r="E788" s="55"/>
      <c r="F788" s="55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</row>
    <row r="789" spans="1:22" ht="18" customHeight="1" x14ac:dyDescent="0.35">
      <c r="A789" s="10"/>
      <c r="B789" s="10"/>
      <c r="C789" s="10"/>
      <c r="D789" s="10"/>
      <c r="E789" s="55"/>
      <c r="F789" s="55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</row>
    <row r="790" spans="1:22" ht="18" customHeight="1" x14ac:dyDescent="0.35">
      <c r="A790" s="10"/>
      <c r="B790" s="10"/>
      <c r="C790" s="10"/>
      <c r="D790" s="10"/>
      <c r="E790" s="55"/>
      <c r="F790" s="55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</row>
    <row r="791" spans="1:22" ht="18" customHeight="1" x14ac:dyDescent="0.35">
      <c r="A791" s="10"/>
      <c r="B791" s="10"/>
      <c r="C791" s="10"/>
      <c r="D791" s="10"/>
      <c r="E791" s="55"/>
      <c r="F791" s="55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</row>
    <row r="792" spans="1:22" ht="18" customHeight="1" x14ac:dyDescent="0.35">
      <c r="A792" s="10"/>
      <c r="B792" s="10"/>
      <c r="C792" s="10"/>
      <c r="D792" s="10"/>
      <c r="E792" s="55"/>
      <c r="F792" s="55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</row>
    <row r="793" spans="1:22" ht="18" customHeight="1" x14ac:dyDescent="0.35">
      <c r="A793" s="10"/>
      <c r="B793" s="10"/>
      <c r="C793" s="10"/>
      <c r="D793" s="10"/>
      <c r="E793" s="55"/>
      <c r="F793" s="55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</row>
    <row r="794" spans="1:22" ht="18" customHeight="1" x14ac:dyDescent="0.35">
      <c r="A794" s="10"/>
      <c r="B794" s="10"/>
      <c r="C794" s="10"/>
      <c r="D794" s="10"/>
      <c r="E794" s="55"/>
      <c r="F794" s="55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</row>
    <row r="795" spans="1:22" ht="18" customHeight="1" x14ac:dyDescent="0.35">
      <c r="A795" s="10"/>
      <c r="B795" s="10"/>
      <c r="C795" s="10"/>
      <c r="D795" s="10"/>
      <c r="E795" s="55"/>
      <c r="F795" s="55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</row>
    <row r="796" spans="1:22" ht="18" customHeight="1" x14ac:dyDescent="0.35">
      <c r="A796" s="10"/>
      <c r="B796" s="10"/>
      <c r="C796" s="10"/>
      <c r="D796" s="10"/>
      <c r="E796" s="55"/>
      <c r="F796" s="55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</row>
    <row r="797" spans="1:22" ht="18" customHeight="1" x14ac:dyDescent="0.35">
      <c r="A797" s="10"/>
      <c r="B797" s="10"/>
      <c r="C797" s="10"/>
      <c r="D797" s="10"/>
      <c r="E797" s="55"/>
      <c r="F797" s="55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</row>
    <row r="798" spans="1:22" ht="18" customHeight="1" x14ac:dyDescent="0.35">
      <c r="A798" s="10"/>
      <c r="B798" s="10"/>
      <c r="C798" s="10"/>
      <c r="D798" s="10"/>
      <c r="E798" s="55"/>
      <c r="F798" s="55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</row>
    <row r="799" spans="1:22" ht="18" customHeight="1" x14ac:dyDescent="0.35">
      <c r="A799" s="10"/>
      <c r="B799" s="10"/>
      <c r="C799" s="10"/>
      <c r="D799" s="10"/>
      <c r="E799" s="55"/>
      <c r="F799" s="55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</row>
    <row r="800" spans="1:22" ht="18" customHeight="1" x14ac:dyDescent="0.35">
      <c r="A800" s="10"/>
      <c r="B800" s="10"/>
      <c r="C800" s="10"/>
      <c r="D800" s="10"/>
      <c r="E800" s="55"/>
      <c r="F800" s="55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</row>
    <row r="801" spans="1:22" ht="18" customHeight="1" x14ac:dyDescent="0.35">
      <c r="A801" s="10"/>
      <c r="B801" s="10"/>
      <c r="C801" s="10"/>
      <c r="D801" s="10"/>
      <c r="E801" s="55"/>
      <c r="F801" s="55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</row>
    <row r="802" spans="1:22" ht="18" customHeight="1" x14ac:dyDescent="0.35">
      <c r="A802" s="10"/>
      <c r="B802" s="10"/>
      <c r="C802" s="10"/>
      <c r="D802" s="10"/>
      <c r="E802" s="55"/>
      <c r="F802" s="55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</row>
    <row r="803" spans="1:22" ht="18" customHeight="1" x14ac:dyDescent="0.35">
      <c r="A803" s="10"/>
      <c r="B803" s="10"/>
      <c r="C803" s="10"/>
      <c r="D803" s="10"/>
      <c r="E803" s="55"/>
      <c r="F803" s="55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</row>
    <row r="804" spans="1:22" ht="18" customHeight="1" x14ac:dyDescent="0.35">
      <c r="A804" s="10"/>
      <c r="B804" s="10"/>
      <c r="C804" s="10"/>
      <c r="D804" s="10"/>
      <c r="E804" s="55"/>
      <c r="F804" s="55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</row>
    <row r="805" spans="1:22" ht="18" customHeight="1" x14ac:dyDescent="0.35">
      <c r="A805" s="10"/>
      <c r="B805" s="10"/>
      <c r="C805" s="10"/>
      <c r="D805" s="10"/>
      <c r="E805" s="55"/>
      <c r="F805" s="55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</row>
    <row r="806" spans="1:22" ht="18" customHeight="1" x14ac:dyDescent="0.35">
      <c r="A806" s="10"/>
      <c r="B806" s="10"/>
      <c r="C806" s="10"/>
      <c r="D806" s="10"/>
      <c r="E806" s="55"/>
      <c r="F806" s="55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</row>
    <row r="807" spans="1:22" ht="18" customHeight="1" x14ac:dyDescent="0.35">
      <c r="A807" s="10"/>
      <c r="B807" s="10"/>
      <c r="C807" s="10"/>
      <c r="D807" s="10"/>
      <c r="E807" s="55"/>
      <c r="F807" s="55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</row>
    <row r="808" spans="1:22" ht="18" customHeight="1" x14ac:dyDescent="0.35">
      <c r="A808" s="10"/>
      <c r="B808" s="10"/>
      <c r="C808" s="10"/>
      <c r="D808" s="10"/>
      <c r="E808" s="55"/>
      <c r="F808" s="55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</row>
    <row r="809" spans="1:22" ht="18" customHeight="1" x14ac:dyDescent="0.35">
      <c r="A809" s="10"/>
      <c r="B809" s="10"/>
      <c r="C809" s="10"/>
      <c r="D809" s="10"/>
      <c r="E809" s="55"/>
      <c r="F809" s="55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</row>
    <row r="810" spans="1:22" ht="18" customHeight="1" x14ac:dyDescent="0.35">
      <c r="A810" s="10"/>
      <c r="B810" s="10"/>
      <c r="C810" s="10"/>
      <c r="D810" s="10"/>
      <c r="E810" s="55"/>
      <c r="F810" s="55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</row>
    <row r="811" spans="1:22" ht="18" customHeight="1" x14ac:dyDescent="0.35">
      <c r="A811" s="10"/>
      <c r="B811" s="10"/>
      <c r="C811" s="10"/>
      <c r="D811" s="10"/>
      <c r="E811" s="55"/>
      <c r="F811" s="55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</row>
    <row r="812" spans="1:22" ht="18" customHeight="1" x14ac:dyDescent="0.35">
      <c r="A812" s="10"/>
      <c r="B812" s="10"/>
      <c r="C812" s="10"/>
      <c r="D812" s="10"/>
      <c r="E812" s="55"/>
      <c r="F812" s="55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</row>
    <row r="813" spans="1:22" ht="18" customHeight="1" x14ac:dyDescent="0.35">
      <c r="A813" s="10"/>
      <c r="B813" s="10"/>
      <c r="C813" s="10"/>
      <c r="D813" s="10"/>
      <c r="E813" s="55"/>
      <c r="F813" s="55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</row>
    <row r="814" spans="1:22" ht="18" customHeight="1" x14ac:dyDescent="0.35">
      <c r="A814" s="10"/>
      <c r="B814" s="10"/>
      <c r="C814" s="10"/>
      <c r="D814" s="10"/>
      <c r="E814" s="55"/>
      <c r="F814" s="55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</row>
    <row r="815" spans="1:22" ht="18" customHeight="1" x14ac:dyDescent="0.35">
      <c r="A815" s="10"/>
      <c r="B815" s="10"/>
      <c r="C815" s="10"/>
      <c r="D815" s="10"/>
      <c r="E815" s="55"/>
      <c r="F815" s="55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</row>
    <row r="816" spans="1:22" ht="18" customHeight="1" x14ac:dyDescent="0.35">
      <c r="A816" s="10"/>
      <c r="B816" s="10"/>
      <c r="C816" s="10"/>
      <c r="D816" s="10"/>
      <c r="E816" s="55"/>
      <c r="F816" s="55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</row>
    <row r="817" spans="1:22" ht="18" customHeight="1" x14ac:dyDescent="0.35">
      <c r="A817" s="10"/>
      <c r="B817" s="10"/>
      <c r="C817" s="10"/>
      <c r="D817" s="10"/>
      <c r="E817" s="55"/>
      <c r="F817" s="55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</row>
    <row r="818" spans="1:22" ht="18" customHeight="1" x14ac:dyDescent="0.35">
      <c r="A818" s="10"/>
      <c r="B818" s="10"/>
      <c r="C818" s="10"/>
      <c r="D818" s="10"/>
      <c r="E818" s="55"/>
      <c r="F818" s="55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</row>
    <row r="819" spans="1:22" ht="18" customHeight="1" x14ac:dyDescent="0.35">
      <c r="A819" s="10"/>
      <c r="B819" s="10"/>
      <c r="C819" s="10"/>
      <c r="D819" s="10"/>
      <c r="E819" s="55"/>
      <c r="F819" s="55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</row>
    <row r="820" spans="1:22" ht="18" customHeight="1" x14ac:dyDescent="0.35">
      <c r="A820" s="10"/>
      <c r="B820" s="10"/>
      <c r="C820" s="10"/>
      <c r="D820" s="10"/>
      <c r="E820" s="55"/>
      <c r="F820" s="55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</row>
    <row r="821" spans="1:22" ht="18" customHeight="1" x14ac:dyDescent="0.35">
      <c r="A821" s="10"/>
      <c r="B821" s="10"/>
      <c r="C821" s="10"/>
      <c r="D821" s="10"/>
      <c r="E821" s="55"/>
      <c r="F821" s="55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</row>
    <row r="822" spans="1:22" ht="18" customHeight="1" x14ac:dyDescent="0.35">
      <c r="A822" s="10"/>
      <c r="B822" s="10"/>
      <c r="C822" s="10"/>
      <c r="D822" s="10"/>
      <c r="E822" s="55"/>
      <c r="F822" s="55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</row>
    <row r="823" spans="1:22" ht="18" customHeight="1" x14ac:dyDescent="0.35">
      <c r="A823" s="10"/>
      <c r="B823" s="10"/>
      <c r="C823" s="10"/>
      <c r="D823" s="10"/>
      <c r="E823" s="55"/>
      <c r="F823" s="55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</row>
    <row r="824" spans="1:22" ht="18" customHeight="1" x14ac:dyDescent="0.35">
      <c r="A824" s="10"/>
      <c r="B824" s="10"/>
      <c r="C824" s="10"/>
      <c r="D824" s="10"/>
      <c r="E824" s="55"/>
      <c r="F824" s="55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</row>
    <row r="825" spans="1:22" ht="18" customHeight="1" x14ac:dyDescent="0.35">
      <c r="A825" s="10"/>
      <c r="B825" s="10"/>
      <c r="C825" s="10"/>
      <c r="D825" s="10"/>
      <c r="E825" s="55"/>
      <c r="F825" s="55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</row>
    <row r="826" spans="1:22" ht="18" customHeight="1" x14ac:dyDescent="0.35">
      <c r="A826" s="10"/>
      <c r="B826" s="10"/>
      <c r="C826" s="10"/>
      <c r="D826" s="10"/>
      <c r="E826" s="55"/>
      <c r="F826" s="55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</row>
    <row r="827" spans="1:22" ht="18" customHeight="1" x14ac:dyDescent="0.35">
      <c r="A827" s="10"/>
      <c r="B827" s="10"/>
      <c r="C827" s="10"/>
      <c r="D827" s="10"/>
      <c r="E827" s="55"/>
      <c r="F827" s="55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</row>
    <row r="828" spans="1:22" ht="18" customHeight="1" x14ac:dyDescent="0.35">
      <c r="A828" s="10"/>
      <c r="B828" s="10"/>
      <c r="C828" s="10"/>
      <c r="D828" s="10"/>
      <c r="E828" s="55"/>
      <c r="F828" s="55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</row>
    <row r="829" spans="1:22" ht="18" customHeight="1" x14ac:dyDescent="0.35">
      <c r="A829" s="10"/>
      <c r="B829" s="10"/>
      <c r="C829" s="10"/>
      <c r="D829" s="10"/>
      <c r="E829" s="55"/>
      <c r="F829" s="55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</row>
    <row r="830" spans="1:22" ht="18" customHeight="1" x14ac:dyDescent="0.35">
      <c r="A830" s="10"/>
      <c r="B830" s="10"/>
      <c r="C830" s="10"/>
      <c r="D830" s="10"/>
      <c r="E830" s="55"/>
      <c r="F830" s="55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</row>
    <row r="831" spans="1:22" ht="18" customHeight="1" x14ac:dyDescent="0.35">
      <c r="A831" s="10"/>
      <c r="B831" s="10"/>
      <c r="C831" s="10"/>
      <c r="D831" s="10"/>
      <c r="E831" s="55"/>
      <c r="F831" s="55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</row>
    <row r="832" spans="1:22" ht="18" customHeight="1" x14ac:dyDescent="0.35">
      <c r="A832" s="10"/>
      <c r="B832" s="10"/>
      <c r="C832" s="10"/>
      <c r="D832" s="10"/>
      <c r="E832" s="55"/>
      <c r="F832" s="55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</row>
    <row r="833" spans="1:22" ht="18" customHeight="1" x14ac:dyDescent="0.35">
      <c r="A833" s="10"/>
      <c r="B833" s="10"/>
      <c r="C833" s="10"/>
      <c r="D833" s="10"/>
      <c r="E833" s="55"/>
      <c r="F833" s="55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</row>
    <row r="834" spans="1:22" ht="18" customHeight="1" x14ac:dyDescent="0.35">
      <c r="A834" s="10"/>
      <c r="B834" s="10"/>
      <c r="C834" s="10"/>
      <c r="D834" s="10"/>
      <c r="E834" s="55"/>
      <c r="F834" s="55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</row>
    <row r="835" spans="1:22" ht="18" customHeight="1" x14ac:dyDescent="0.35">
      <c r="A835" s="10"/>
      <c r="B835" s="10"/>
      <c r="C835" s="10"/>
      <c r="D835" s="10"/>
      <c r="E835" s="55"/>
      <c r="F835" s="55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</row>
    <row r="836" spans="1:22" ht="18" customHeight="1" x14ac:dyDescent="0.35">
      <c r="A836" s="10"/>
      <c r="B836" s="10"/>
      <c r="C836" s="10"/>
      <c r="D836" s="10"/>
      <c r="E836" s="55"/>
      <c r="F836" s="55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</row>
    <row r="837" spans="1:22" ht="18" customHeight="1" x14ac:dyDescent="0.35">
      <c r="A837" s="10"/>
      <c r="B837" s="10"/>
      <c r="C837" s="10"/>
      <c r="D837" s="10"/>
      <c r="E837" s="55"/>
      <c r="F837" s="55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</row>
    <row r="838" spans="1:22" ht="18" customHeight="1" x14ac:dyDescent="0.35">
      <c r="A838" s="10"/>
      <c r="B838" s="10"/>
      <c r="C838" s="10"/>
      <c r="D838" s="10"/>
      <c r="E838" s="55"/>
      <c r="F838" s="55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</row>
    <row r="839" spans="1:22" ht="18" customHeight="1" x14ac:dyDescent="0.35">
      <c r="A839" s="10"/>
      <c r="B839" s="10"/>
      <c r="C839" s="10"/>
      <c r="D839" s="10"/>
      <c r="E839" s="55"/>
      <c r="F839" s="55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</row>
    <row r="840" spans="1:22" ht="18" customHeight="1" x14ac:dyDescent="0.35">
      <c r="A840" s="10"/>
      <c r="B840" s="10"/>
      <c r="C840" s="10"/>
      <c r="D840" s="10"/>
      <c r="E840" s="55"/>
      <c r="F840" s="55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</row>
    <row r="841" spans="1:22" ht="18" customHeight="1" x14ac:dyDescent="0.35">
      <c r="A841" s="10"/>
      <c r="B841" s="10"/>
      <c r="C841" s="10"/>
      <c r="D841" s="10"/>
      <c r="E841" s="55"/>
      <c r="F841" s="55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</row>
    <row r="842" spans="1:22" ht="18" customHeight="1" x14ac:dyDescent="0.35">
      <c r="A842" s="10"/>
      <c r="B842" s="10"/>
      <c r="C842" s="10"/>
      <c r="D842" s="10"/>
      <c r="E842" s="55"/>
      <c r="F842" s="55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</row>
    <row r="843" spans="1:22" ht="18" customHeight="1" x14ac:dyDescent="0.35">
      <c r="A843" s="10"/>
      <c r="B843" s="10"/>
      <c r="C843" s="10"/>
      <c r="D843" s="10"/>
      <c r="E843" s="55"/>
      <c r="F843" s="55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</row>
    <row r="844" spans="1:22" ht="18" customHeight="1" x14ac:dyDescent="0.35">
      <c r="A844" s="10"/>
      <c r="B844" s="10"/>
      <c r="C844" s="10"/>
      <c r="D844" s="10"/>
      <c r="E844" s="55"/>
      <c r="F844" s="55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</row>
    <row r="845" spans="1:22" ht="18" customHeight="1" x14ac:dyDescent="0.35">
      <c r="A845" s="10"/>
      <c r="B845" s="10"/>
      <c r="C845" s="10"/>
      <c r="D845" s="10"/>
      <c r="E845" s="55"/>
      <c r="F845" s="55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</row>
    <row r="846" spans="1:22" ht="18" customHeight="1" x14ac:dyDescent="0.35">
      <c r="A846" s="10"/>
      <c r="B846" s="10"/>
      <c r="C846" s="10"/>
      <c r="D846" s="10"/>
      <c r="E846" s="55"/>
      <c r="F846" s="55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</row>
    <row r="847" spans="1:22" ht="18" customHeight="1" x14ac:dyDescent="0.35">
      <c r="A847" s="10"/>
      <c r="B847" s="10"/>
      <c r="C847" s="10"/>
      <c r="D847" s="10"/>
      <c r="E847" s="55"/>
      <c r="F847" s="55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</row>
    <row r="848" spans="1:22" ht="18" customHeight="1" x14ac:dyDescent="0.35">
      <c r="A848" s="10"/>
      <c r="B848" s="10"/>
      <c r="C848" s="10"/>
      <c r="D848" s="10"/>
      <c r="E848" s="55"/>
      <c r="F848" s="55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</row>
    <row r="849" spans="1:22" ht="18" customHeight="1" x14ac:dyDescent="0.35">
      <c r="A849" s="10"/>
      <c r="B849" s="10"/>
      <c r="C849" s="10"/>
      <c r="D849" s="10"/>
      <c r="E849" s="55"/>
      <c r="F849" s="55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</row>
    <row r="850" spans="1:22" ht="18" customHeight="1" x14ac:dyDescent="0.35">
      <c r="A850" s="10"/>
      <c r="B850" s="10"/>
      <c r="C850" s="10"/>
      <c r="D850" s="10"/>
      <c r="E850" s="55"/>
      <c r="F850" s="55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</row>
    <row r="851" spans="1:22" ht="18" customHeight="1" x14ac:dyDescent="0.35">
      <c r="A851" s="10"/>
      <c r="B851" s="10"/>
      <c r="C851" s="10"/>
      <c r="D851" s="10"/>
      <c r="E851" s="55"/>
      <c r="F851" s="55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</row>
    <row r="852" spans="1:22" ht="18" customHeight="1" x14ac:dyDescent="0.35">
      <c r="A852" s="10"/>
      <c r="B852" s="10"/>
      <c r="C852" s="10"/>
      <c r="D852" s="10"/>
      <c r="E852" s="55"/>
      <c r="F852" s="55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</row>
    <row r="853" spans="1:22" ht="18" customHeight="1" x14ac:dyDescent="0.35">
      <c r="A853" s="10"/>
      <c r="B853" s="10"/>
      <c r="C853" s="10"/>
      <c r="D853" s="10"/>
      <c r="E853" s="55"/>
      <c r="F853" s="55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</row>
    <row r="854" spans="1:22" ht="18" customHeight="1" x14ac:dyDescent="0.35">
      <c r="A854" s="10"/>
      <c r="B854" s="10"/>
      <c r="C854" s="10"/>
      <c r="D854" s="10"/>
      <c r="E854" s="55"/>
      <c r="F854" s="55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</row>
    <row r="855" spans="1:22" ht="18" customHeight="1" x14ac:dyDescent="0.35">
      <c r="A855" s="10"/>
      <c r="B855" s="10"/>
      <c r="C855" s="10"/>
      <c r="D855" s="10"/>
      <c r="E855" s="55"/>
      <c r="F855" s="55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</row>
    <row r="856" spans="1:22" ht="18" customHeight="1" x14ac:dyDescent="0.35">
      <c r="A856" s="10"/>
      <c r="B856" s="10"/>
      <c r="C856" s="10"/>
      <c r="D856" s="10"/>
      <c r="E856" s="55"/>
      <c r="F856" s="55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</row>
    <row r="857" spans="1:22" ht="18" customHeight="1" x14ac:dyDescent="0.35">
      <c r="A857" s="10"/>
      <c r="B857" s="10"/>
      <c r="C857" s="10"/>
      <c r="D857" s="10"/>
      <c r="E857" s="55"/>
      <c r="F857" s="55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</row>
    <row r="858" spans="1:22" ht="18" customHeight="1" x14ac:dyDescent="0.35">
      <c r="A858" s="10"/>
      <c r="B858" s="10"/>
      <c r="C858" s="10"/>
      <c r="D858" s="10"/>
      <c r="E858" s="55"/>
      <c r="F858" s="55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</row>
    <row r="859" spans="1:22" ht="18" customHeight="1" x14ac:dyDescent="0.35">
      <c r="A859" s="10"/>
      <c r="B859" s="10"/>
      <c r="C859" s="10"/>
      <c r="D859" s="10"/>
      <c r="E859" s="55"/>
      <c r="F859" s="55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</row>
    <row r="860" spans="1:22" ht="18" customHeight="1" x14ac:dyDescent="0.35">
      <c r="A860" s="10"/>
      <c r="B860" s="10"/>
      <c r="C860" s="10"/>
      <c r="D860" s="10"/>
      <c r="E860" s="55"/>
      <c r="F860" s="55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</row>
    <row r="861" spans="1:22" ht="18" customHeight="1" x14ac:dyDescent="0.35">
      <c r="A861" s="10"/>
      <c r="B861" s="10"/>
      <c r="C861" s="10"/>
      <c r="D861" s="10"/>
      <c r="E861" s="55"/>
      <c r="F861" s="55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</row>
    <row r="862" spans="1:22" ht="18" customHeight="1" x14ac:dyDescent="0.35">
      <c r="A862" s="10"/>
      <c r="B862" s="10"/>
      <c r="C862" s="10"/>
      <c r="D862" s="10"/>
      <c r="E862" s="55"/>
      <c r="F862" s="55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</row>
    <row r="863" spans="1:22" ht="18" customHeight="1" x14ac:dyDescent="0.35">
      <c r="A863" s="10"/>
      <c r="B863" s="10"/>
      <c r="C863" s="10"/>
      <c r="D863" s="10"/>
      <c r="E863" s="55"/>
      <c r="F863" s="55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</row>
    <row r="864" spans="1:22" ht="18" customHeight="1" x14ac:dyDescent="0.35">
      <c r="A864" s="10"/>
      <c r="B864" s="10"/>
      <c r="C864" s="10"/>
      <c r="D864" s="10"/>
      <c r="E864" s="55"/>
      <c r="F864" s="55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</row>
    <row r="865" spans="1:22" ht="18" customHeight="1" x14ac:dyDescent="0.35">
      <c r="A865" s="10"/>
      <c r="B865" s="10"/>
      <c r="C865" s="10"/>
      <c r="D865" s="10"/>
      <c r="E865" s="55"/>
      <c r="F865" s="55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</row>
    <row r="866" spans="1:22" ht="18" customHeight="1" x14ac:dyDescent="0.35">
      <c r="A866" s="10"/>
      <c r="B866" s="10"/>
      <c r="C866" s="10"/>
      <c r="D866" s="10"/>
      <c r="E866" s="55"/>
      <c r="F866" s="55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</row>
    <row r="867" spans="1:22" ht="18" customHeight="1" x14ac:dyDescent="0.35">
      <c r="A867" s="10"/>
      <c r="B867" s="10"/>
      <c r="C867" s="10"/>
      <c r="D867" s="10"/>
      <c r="E867" s="55"/>
      <c r="F867" s="55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</row>
    <row r="868" spans="1:22" ht="18" customHeight="1" x14ac:dyDescent="0.35">
      <c r="A868" s="10"/>
      <c r="B868" s="10"/>
      <c r="C868" s="10"/>
      <c r="D868" s="10"/>
      <c r="E868" s="55"/>
      <c r="F868" s="55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</row>
    <row r="869" spans="1:22" ht="18" customHeight="1" x14ac:dyDescent="0.35">
      <c r="A869" s="10"/>
      <c r="B869" s="10"/>
      <c r="C869" s="10"/>
      <c r="D869" s="10"/>
      <c r="E869" s="55"/>
      <c r="F869" s="55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</row>
    <row r="870" spans="1:22" ht="18" customHeight="1" x14ac:dyDescent="0.35">
      <c r="A870" s="10"/>
      <c r="B870" s="10"/>
      <c r="C870" s="10"/>
      <c r="D870" s="10"/>
      <c r="E870" s="55"/>
      <c r="F870" s="55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</row>
    <row r="871" spans="1:22" ht="18" customHeight="1" x14ac:dyDescent="0.35">
      <c r="A871" s="10"/>
      <c r="B871" s="10"/>
      <c r="C871" s="10"/>
      <c r="D871" s="10"/>
      <c r="E871" s="55"/>
      <c r="F871" s="55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</row>
    <row r="872" spans="1:22" ht="18" customHeight="1" x14ac:dyDescent="0.35">
      <c r="A872" s="10"/>
      <c r="B872" s="10"/>
      <c r="C872" s="10"/>
      <c r="D872" s="10"/>
      <c r="E872" s="55"/>
      <c r="F872" s="55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</row>
    <row r="873" spans="1:22" ht="18" customHeight="1" x14ac:dyDescent="0.35">
      <c r="A873" s="10"/>
      <c r="B873" s="10"/>
      <c r="C873" s="10"/>
      <c r="D873" s="10"/>
      <c r="E873" s="55"/>
      <c r="F873" s="55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</row>
    <row r="874" spans="1:22" ht="18" customHeight="1" x14ac:dyDescent="0.35">
      <c r="A874" s="10"/>
      <c r="B874" s="10"/>
      <c r="C874" s="10"/>
      <c r="D874" s="10"/>
      <c r="E874" s="55"/>
      <c r="F874" s="55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</row>
    <row r="875" spans="1:22" ht="18" customHeight="1" x14ac:dyDescent="0.35">
      <c r="A875" s="10"/>
      <c r="B875" s="10"/>
      <c r="C875" s="10"/>
      <c r="D875" s="10"/>
      <c r="E875" s="55"/>
      <c r="F875" s="55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</row>
    <row r="876" spans="1:22" ht="18" customHeight="1" x14ac:dyDescent="0.35">
      <c r="A876" s="10"/>
      <c r="B876" s="10"/>
      <c r="C876" s="10"/>
      <c r="D876" s="10"/>
      <c r="E876" s="55"/>
      <c r="F876" s="55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</row>
    <row r="877" spans="1:22" ht="18" customHeight="1" x14ac:dyDescent="0.35">
      <c r="A877" s="10"/>
      <c r="B877" s="10"/>
      <c r="C877" s="10"/>
      <c r="D877" s="10"/>
      <c r="E877" s="55"/>
      <c r="F877" s="55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</row>
    <row r="878" spans="1:22" ht="18" customHeight="1" x14ac:dyDescent="0.35">
      <c r="A878" s="10"/>
      <c r="B878" s="10"/>
      <c r="C878" s="10"/>
      <c r="D878" s="10"/>
      <c r="E878" s="55"/>
      <c r="F878" s="55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</row>
    <row r="879" spans="1:22" ht="18" customHeight="1" x14ac:dyDescent="0.35">
      <c r="A879" s="10"/>
      <c r="B879" s="10"/>
      <c r="C879" s="10"/>
      <c r="D879" s="10"/>
      <c r="E879" s="55"/>
      <c r="F879" s="55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</row>
    <row r="880" spans="1:22" ht="18" customHeight="1" x14ac:dyDescent="0.35">
      <c r="A880" s="10"/>
      <c r="B880" s="10"/>
      <c r="C880" s="10"/>
      <c r="D880" s="10"/>
      <c r="E880" s="55"/>
      <c r="F880" s="55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</row>
    <row r="881" spans="1:22" ht="18" customHeight="1" x14ac:dyDescent="0.35">
      <c r="A881" s="10"/>
      <c r="B881" s="10"/>
      <c r="C881" s="10"/>
      <c r="D881" s="10"/>
      <c r="E881" s="55"/>
      <c r="F881" s="55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</row>
    <row r="882" spans="1:22" ht="18" customHeight="1" x14ac:dyDescent="0.35">
      <c r="A882" s="10"/>
      <c r="B882" s="10"/>
      <c r="C882" s="10"/>
      <c r="D882" s="10"/>
      <c r="E882" s="55"/>
      <c r="F882" s="55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</row>
    <row r="883" spans="1:22" ht="18" customHeight="1" x14ac:dyDescent="0.35">
      <c r="A883" s="10"/>
      <c r="B883" s="10"/>
      <c r="C883" s="10"/>
      <c r="D883" s="10"/>
      <c r="E883" s="55"/>
      <c r="F883" s="55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</row>
    <row r="884" spans="1:22" ht="18" customHeight="1" x14ac:dyDescent="0.35">
      <c r="A884" s="10"/>
      <c r="B884" s="10"/>
      <c r="C884" s="10"/>
      <c r="D884" s="10"/>
      <c r="E884" s="55"/>
      <c r="F884" s="55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</row>
    <row r="885" spans="1:22" ht="18" customHeight="1" x14ac:dyDescent="0.35">
      <c r="A885" s="10"/>
      <c r="B885" s="10"/>
      <c r="C885" s="10"/>
      <c r="D885" s="10"/>
      <c r="E885" s="55"/>
      <c r="F885" s="55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</row>
    <row r="886" spans="1:22" ht="18" customHeight="1" x14ac:dyDescent="0.35">
      <c r="A886" s="10"/>
      <c r="B886" s="10"/>
      <c r="C886" s="10"/>
      <c r="D886" s="10"/>
      <c r="E886" s="55"/>
      <c r="F886" s="55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</row>
    <row r="887" spans="1:22" ht="18" customHeight="1" x14ac:dyDescent="0.35">
      <c r="A887" s="10"/>
      <c r="B887" s="10"/>
      <c r="C887" s="10"/>
      <c r="D887" s="10"/>
      <c r="E887" s="55"/>
      <c r="F887" s="55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</row>
    <row r="888" spans="1:22" ht="18" customHeight="1" x14ac:dyDescent="0.35">
      <c r="A888" s="10"/>
      <c r="B888" s="10"/>
      <c r="C888" s="10"/>
      <c r="D888" s="10"/>
      <c r="E888" s="55"/>
      <c r="F888" s="55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</row>
    <row r="889" spans="1:22" ht="18" customHeight="1" x14ac:dyDescent="0.35">
      <c r="A889" s="10"/>
      <c r="B889" s="10"/>
      <c r="C889" s="10"/>
      <c r="D889" s="10"/>
      <c r="E889" s="55"/>
      <c r="F889" s="55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</row>
    <row r="890" spans="1:22" ht="18" customHeight="1" x14ac:dyDescent="0.35">
      <c r="A890" s="10"/>
      <c r="B890" s="10"/>
      <c r="C890" s="10"/>
      <c r="D890" s="10"/>
      <c r="E890" s="55"/>
      <c r="F890" s="55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</row>
    <row r="891" spans="1:22" ht="18" customHeight="1" x14ac:dyDescent="0.35">
      <c r="A891" s="10"/>
      <c r="B891" s="10"/>
      <c r="C891" s="10"/>
      <c r="D891" s="10"/>
      <c r="E891" s="55"/>
      <c r="F891" s="55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</row>
    <row r="892" spans="1:22" ht="18" customHeight="1" x14ac:dyDescent="0.35">
      <c r="A892" s="10"/>
      <c r="B892" s="10"/>
      <c r="C892" s="10"/>
      <c r="D892" s="10"/>
      <c r="E892" s="55"/>
      <c r="F892" s="55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</row>
    <row r="893" spans="1:22" ht="18" customHeight="1" x14ac:dyDescent="0.35">
      <c r="A893" s="10"/>
      <c r="B893" s="10"/>
      <c r="C893" s="10"/>
      <c r="D893" s="10"/>
      <c r="E893" s="55"/>
      <c r="F893" s="55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</row>
    <row r="894" spans="1:22" ht="18" customHeight="1" x14ac:dyDescent="0.35">
      <c r="A894" s="10"/>
      <c r="B894" s="10"/>
      <c r="C894" s="10"/>
      <c r="D894" s="10"/>
      <c r="E894" s="55"/>
      <c r="F894" s="55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</row>
    <row r="895" spans="1:22" ht="18" customHeight="1" x14ac:dyDescent="0.35">
      <c r="A895" s="10"/>
      <c r="B895" s="10"/>
      <c r="C895" s="10"/>
      <c r="D895" s="10"/>
      <c r="E895" s="55"/>
      <c r="F895" s="55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</row>
    <row r="896" spans="1:22" ht="18" customHeight="1" x14ac:dyDescent="0.35">
      <c r="A896" s="10"/>
      <c r="B896" s="10"/>
      <c r="C896" s="10"/>
      <c r="D896" s="10"/>
      <c r="E896" s="55"/>
      <c r="F896" s="55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</row>
    <row r="897" spans="1:22" ht="18" customHeight="1" x14ac:dyDescent="0.35">
      <c r="A897" s="10"/>
      <c r="B897" s="10"/>
      <c r="C897" s="10"/>
      <c r="D897" s="10"/>
      <c r="E897" s="55"/>
      <c r="F897" s="55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</row>
    <row r="898" spans="1:22" ht="18" customHeight="1" x14ac:dyDescent="0.35">
      <c r="A898" s="10"/>
      <c r="B898" s="10"/>
      <c r="C898" s="10"/>
      <c r="D898" s="10"/>
      <c r="E898" s="55"/>
      <c r="F898" s="55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</row>
    <row r="899" spans="1:22" ht="18" customHeight="1" x14ac:dyDescent="0.35">
      <c r="A899" s="10"/>
      <c r="B899" s="10"/>
      <c r="C899" s="10"/>
      <c r="D899" s="10"/>
      <c r="E899" s="55"/>
      <c r="F899" s="55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</row>
    <row r="900" spans="1:22" ht="18" customHeight="1" x14ac:dyDescent="0.35">
      <c r="A900" s="10"/>
      <c r="B900" s="10"/>
      <c r="C900" s="10"/>
      <c r="D900" s="10"/>
      <c r="E900" s="55"/>
      <c r="F900" s="55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</row>
    <row r="901" spans="1:22" ht="18" customHeight="1" x14ac:dyDescent="0.35">
      <c r="A901" s="10"/>
      <c r="B901" s="10"/>
      <c r="C901" s="10"/>
      <c r="D901" s="10"/>
      <c r="E901" s="55"/>
      <c r="F901" s="55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</row>
    <row r="902" spans="1:22" ht="18" customHeight="1" x14ac:dyDescent="0.35">
      <c r="A902" s="10"/>
      <c r="B902" s="10"/>
      <c r="C902" s="10"/>
      <c r="D902" s="10"/>
      <c r="E902" s="55"/>
      <c r="F902" s="55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</row>
    <row r="903" spans="1:22" ht="18" customHeight="1" x14ac:dyDescent="0.35">
      <c r="A903" s="10"/>
      <c r="B903" s="10"/>
      <c r="C903" s="10"/>
      <c r="D903" s="10"/>
      <c r="E903" s="55"/>
      <c r="F903" s="55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</row>
    <row r="904" spans="1:22" ht="18" customHeight="1" x14ac:dyDescent="0.35">
      <c r="A904" s="10"/>
      <c r="B904" s="10"/>
      <c r="C904" s="10"/>
      <c r="D904" s="10"/>
      <c r="E904" s="55"/>
      <c r="F904" s="55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</row>
    <row r="905" spans="1:22" ht="18" customHeight="1" x14ac:dyDescent="0.35">
      <c r="A905" s="10"/>
      <c r="B905" s="10"/>
      <c r="C905" s="10"/>
      <c r="D905" s="10"/>
      <c r="E905" s="55"/>
      <c r="F905" s="55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</row>
    <row r="906" spans="1:22" ht="18" customHeight="1" x14ac:dyDescent="0.35">
      <c r="A906" s="10"/>
      <c r="B906" s="10"/>
      <c r="C906" s="10"/>
      <c r="D906" s="10"/>
      <c r="E906" s="55"/>
      <c r="F906" s="55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</row>
    <row r="907" spans="1:22" ht="18" customHeight="1" x14ac:dyDescent="0.35">
      <c r="A907" s="10"/>
      <c r="B907" s="10"/>
      <c r="C907" s="10"/>
      <c r="D907" s="10"/>
      <c r="E907" s="55"/>
      <c r="F907" s="55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</row>
    <row r="908" spans="1:22" ht="18" customHeight="1" x14ac:dyDescent="0.35">
      <c r="A908" s="10"/>
      <c r="B908" s="10"/>
      <c r="C908" s="10"/>
      <c r="D908" s="10"/>
      <c r="E908" s="55"/>
      <c r="F908" s="55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</row>
    <row r="909" spans="1:22" ht="18" customHeight="1" x14ac:dyDescent="0.35">
      <c r="A909" s="10"/>
      <c r="B909" s="10"/>
      <c r="C909" s="10"/>
      <c r="D909" s="10"/>
      <c r="E909" s="55"/>
      <c r="F909" s="55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</row>
    <row r="910" spans="1:22" ht="18" customHeight="1" x14ac:dyDescent="0.35">
      <c r="A910" s="10"/>
      <c r="B910" s="10"/>
      <c r="C910" s="10"/>
      <c r="D910" s="10"/>
      <c r="E910" s="55"/>
      <c r="F910" s="55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</row>
    <row r="911" spans="1:22" ht="18" customHeight="1" x14ac:dyDescent="0.35">
      <c r="A911" s="10"/>
      <c r="B911" s="10"/>
      <c r="C911" s="10"/>
      <c r="D911" s="10"/>
      <c r="E911" s="55"/>
      <c r="F911" s="55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</row>
    <row r="912" spans="1:22" ht="18" customHeight="1" x14ac:dyDescent="0.35">
      <c r="A912" s="10"/>
      <c r="B912" s="10"/>
      <c r="C912" s="10"/>
      <c r="D912" s="10"/>
      <c r="E912" s="55"/>
      <c r="F912" s="55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</row>
    <row r="913" spans="1:22" ht="18" customHeight="1" x14ac:dyDescent="0.35">
      <c r="A913" s="10"/>
      <c r="B913" s="10"/>
      <c r="C913" s="10"/>
      <c r="D913" s="10"/>
      <c r="E913" s="55"/>
      <c r="F913" s="55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</row>
    <row r="914" spans="1:22" ht="18" customHeight="1" x14ac:dyDescent="0.35">
      <c r="A914" s="10"/>
      <c r="B914" s="10"/>
      <c r="C914" s="10"/>
      <c r="D914" s="10"/>
      <c r="E914" s="55"/>
      <c r="F914" s="55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</row>
    <row r="915" spans="1:22" ht="18" customHeight="1" x14ac:dyDescent="0.35">
      <c r="A915" s="10"/>
      <c r="B915" s="10"/>
      <c r="C915" s="10"/>
      <c r="D915" s="10"/>
      <c r="E915" s="55"/>
      <c r="F915" s="55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</row>
    <row r="916" spans="1:22" ht="18" customHeight="1" x14ac:dyDescent="0.35">
      <c r="A916" s="10"/>
      <c r="B916" s="10"/>
      <c r="C916" s="10"/>
      <c r="D916" s="10"/>
      <c r="E916" s="55"/>
      <c r="F916" s="55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</row>
    <row r="917" spans="1:22" ht="18" customHeight="1" x14ac:dyDescent="0.35">
      <c r="A917" s="10"/>
      <c r="B917" s="10"/>
      <c r="C917" s="10"/>
      <c r="D917" s="10"/>
      <c r="E917" s="55"/>
      <c r="F917" s="55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</row>
    <row r="918" spans="1:22" ht="18" customHeight="1" x14ac:dyDescent="0.35">
      <c r="A918" s="10"/>
      <c r="B918" s="10"/>
      <c r="C918" s="10"/>
      <c r="D918" s="10"/>
      <c r="E918" s="55"/>
      <c r="F918" s="55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</row>
    <row r="919" spans="1:22" ht="18" customHeight="1" x14ac:dyDescent="0.35">
      <c r="A919" s="10"/>
      <c r="B919" s="10"/>
      <c r="C919" s="10"/>
      <c r="D919" s="10"/>
      <c r="E919" s="55"/>
      <c r="F919" s="55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</row>
    <row r="920" spans="1:22" ht="18" customHeight="1" x14ac:dyDescent="0.35">
      <c r="A920" s="10"/>
      <c r="B920" s="10"/>
      <c r="C920" s="10"/>
      <c r="D920" s="10"/>
      <c r="E920" s="55"/>
      <c r="F920" s="55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</row>
    <row r="921" spans="1:22" ht="18" customHeight="1" x14ac:dyDescent="0.35">
      <c r="A921" s="10"/>
      <c r="B921" s="10"/>
      <c r="C921" s="10"/>
      <c r="D921" s="10"/>
      <c r="E921" s="55"/>
      <c r="F921" s="55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</row>
    <row r="922" spans="1:22" ht="18" customHeight="1" x14ac:dyDescent="0.35">
      <c r="A922" s="10"/>
      <c r="B922" s="10"/>
      <c r="C922" s="10"/>
      <c r="D922" s="10"/>
      <c r="E922" s="55"/>
      <c r="F922" s="55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</row>
    <row r="923" spans="1:22" ht="18" customHeight="1" x14ac:dyDescent="0.35">
      <c r="A923" s="10"/>
      <c r="B923" s="10"/>
      <c r="C923" s="10"/>
      <c r="D923" s="10"/>
      <c r="E923" s="55"/>
      <c r="F923" s="55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</row>
    <row r="924" spans="1:22" ht="18" customHeight="1" x14ac:dyDescent="0.35">
      <c r="A924" s="10"/>
      <c r="B924" s="10"/>
      <c r="C924" s="10"/>
      <c r="D924" s="10"/>
      <c r="E924" s="55"/>
      <c r="F924" s="55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</row>
    <row r="925" spans="1:22" ht="18" customHeight="1" x14ac:dyDescent="0.35">
      <c r="A925" s="10"/>
      <c r="B925" s="10"/>
      <c r="C925" s="10"/>
      <c r="D925" s="10"/>
      <c r="E925" s="55"/>
      <c r="F925" s="55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</row>
    <row r="926" spans="1:22" ht="18" customHeight="1" x14ac:dyDescent="0.35">
      <c r="A926" s="10"/>
      <c r="B926" s="10"/>
      <c r="C926" s="10"/>
      <c r="D926" s="10"/>
      <c r="E926" s="55"/>
      <c r="F926" s="55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</row>
    <row r="927" spans="1:22" ht="18" customHeight="1" x14ac:dyDescent="0.35">
      <c r="A927" s="10"/>
      <c r="B927" s="10"/>
      <c r="C927" s="10"/>
      <c r="D927" s="10"/>
      <c r="E927" s="55"/>
      <c r="F927" s="55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</row>
    <row r="928" spans="1:22" ht="18" customHeight="1" x14ac:dyDescent="0.35">
      <c r="A928" s="10"/>
      <c r="B928" s="10"/>
      <c r="C928" s="10"/>
      <c r="D928" s="10"/>
      <c r="E928" s="55"/>
      <c r="F928" s="55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</row>
    <row r="929" spans="1:22" ht="18" customHeight="1" x14ac:dyDescent="0.35">
      <c r="A929" s="10"/>
      <c r="B929" s="10"/>
      <c r="C929" s="10"/>
      <c r="D929" s="10"/>
      <c r="E929" s="55"/>
      <c r="F929" s="55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</row>
    <row r="930" spans="1:22" ht="18" customHeight="1" x14ac:dyDescent="0.35">
      <c r="A930" s="10"/>
      <c r="B930" s="10"/>
      <c r="C930" s="10"/>
      <c r="D930" s="10"/>
      <c r="E930" s="55"/>
      <c r="F930" s="55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</row>
    <row r="931" spans="1:22" ht="18" customHeight="1" x14ac:dyDescent="0.35">
      <c r="A931" s="10"/>
      <c r="B931" s="10"/>
      <c r="C931" s="10"/>
      <c r="D931" s="10"/>
      <c r="E931" s="55"/>
      <c r="F931" s="55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</row>
    <row r="932" spans="1:22" ht="18" customHeight="1" x14ac:dyDescent="0.35">
      <c r="A932" s="10"/>
      <c r="B932" s="10"/>
      <c r="C932" s="10"/>
      <c r="D932" s="10"/>
      <c r="E932" s="55"/>
      <c r="F932" s="55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</row>
    <row r="933" spans="1:22" ht="18" customHeight="1" x14ac:dyDescent="0.35">
      <c r="A933" s="10"/>
      <c r="B933" s="10"/>
      <c r="C933" s="10"/>
      <c r="D933" s="10"/>
      <c r="E933" s="55"/>
      <c r="F933" s="55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</row>
    <row r="934" spans="1:22" ht="18" customHeight="1" x14ac:dyDescent="0.35">
      <c r="A934" s="10"/>
      <c r="B934" s="10"/>
      <c r="C934" s="10"/>
      <c r="D934" s="10"/>
      <c r="E934" s="55"/>
      <c r="F934" s="55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</row>
    <row r="935" spans="1:22" ht="18" customHeight="1" x14ac:dyDescent="0.35">
      <c r="A935" s="10"/>
      <c r="B935" s="10"/>
      <c r="C935" s="10"/>
      <c r="D935" s="10"/>
      <c r="E935" s="55"/>
      <c r="F935" s="55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</row>
    <row r="936" spans="1:22" ht="18" customHeight="1" x14ac:dyDescent="0.35">
      <c r="A936" s="10"/>
      <c r="B936" s="10"/>
      <c r="C936" s="10"/>
      <c r="D936" s="10"/>
      <c r="E936" s="55"/>
      <c r="F936" s="55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</row>
    <row r="937" spans="1:22" ht="18" customHeight="1" x14ac:dyDescent="0.35">
      <c r="A937" s="10"/>
      <c r="B937" s="10"/>
      <c r="C937" s="10"/>
      <c r="D937" s="10"/>
      <c r="E937" s="55"/>
      <c r="F937" s="55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</row>
    <row r="938" spans="1:22" ht="18" customHeight="1" x14ac:dyDescent="0.35">
      <c r="A938" s="10"/>
      <c r="B938" s="10"/>
      <c r="C938" s="10"/>
      <c r="D938" s="10"/>
      <c r="E938" s="55"/>
      <c r="F938" s="55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</row>
    <row r="939" spans="1:22" ht="18" customHeight="1" x14ac:dyDescent="0.35">
      <c r="A939" s="10"/>
      <c r="B939" s="10"/>
      <c r="C939" s="10"/>
      <c r="D939" s="10"/>
      <c r="E939" s="55"/>
      <c r="F939" s="55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</row>
    <row r="940" spans="1:22" ht="18" customHeight="1" x14ac:dyDescent="0.35">
      <c r="A940" s="10"/>
      <c r="B940" s="10"/>
      <c r="C940" s="10"/>
      <c r="D940" s="10"/>
      <c r="E940" s="55"/>
      <c r="F940" s="55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</row>
    <row r="941" spans="1:22" ht="18" customHeight="1" x14ac:dyDescent="0.35">
      <c r="A941" s="10"/>
      <c r="B941" s="10"/>
      <c r="C941" s="10"/>
      <c r="D941" s="10"/>
      <c r="E941" s="55"/>
      <c r="F941" s="55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</row>
    <row r="942" spans="1:22" ht="18" customHeight="1" x14ac:dyDescent="0.35">
      <c r="A942" s="10"/>
      <c r="B942" s="10"/>
      <c r="C942" s="10"/>
      <c r="D942" s="10"/>
      <c r="E942" s="55"/>
      <c r="F942" s="55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</row>
    <row r="943" spans="1:22" ht="18" customHeight="1" x14ac:dyDescent="0.35">
      <c r="A943" s="10"/>
      <c r="B943" s="10"/>
      <c r="C943" s="10"/>
      <c r="D943" s="10"/>
      <c r="E943" s="55"/>
      <c r="F943" s="55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</row>
    <row r="944" spans="1:22" ht="18" customHeight="1" x14ac:dyDescent="0.35">
      <c r="A944" s="10"/>
      <c r="B944" s="10"/>
      <c r="C944" s="10"/>
      <c r="D944" s="10"/>
      <c r="E944" s="55"/>
      <c r="F944" s="55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</row>
    <row r="945" spans="1:22" ht="18" customHeight="1" x14ac:dyDescent="0.35">
      <c r="A945" s="10"/>
      <c r="B945" s="10"/>
      <c r="C945" s="10"/>
      <c r="D945" s="10"/>
      <c r="E945" s="55"/>
      <c r="F945" s="55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</row>
    <row r="946" spans="1:22" ht="18" customHeight="1" x14ac:dyDescent="0.35">
      <c r="A946" s="10"/>
      <c r="B946" s="10"/>
      <c r="C946" s="10"/>
      <c r="D946" s="10"/>
      <c r="E946" s="55"/>
      <c r="F946" s="55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</row>
    <row r="947" spans="1:22" ht="18" customHeight="1" x14ac:dyDescent="0.35">
      <c r="A947" s="10"/>
      <c r="B947" s="10"/>
      <c r="C947" s="10"/>
      <c r="D947" s="10"/>
      <c r="E947" s="55"/>
      <c r="F947" s="55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</row>
    <row r="948" spans="1:22" ht="18" customHeight="1" x14ac:dyDescent="0.35">
      <c r="A948" s="10"/>
      <c r="B948" s="10"/>
      <c r="C948" s="10"/>
      <c r="D948" s="10"/>
      <c r="E948" s="55"/>
      <c r="F948" s="55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</row>
    <row r="949" spans="1:22" ht="18" customHeight="1" x14ac:dyDescent="0.35">
      <c r="A949" s="10"/>
      <c r="B949" s="10"/>
      <c r="C949" s="10"/>
      <c r="D949" s="10"/>
      <c r="E949" s="55"/>
      <c r="F949" s="55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</row>
    <row r="950" spans="1:22" ht="18" customHeight="1" x14ac:dyDescent="0.35">
      <c r="A950" s="10"/>
      <c r="B950" s="10"/>
      <c r="C950" s="10"/>
      <c r="D950" s="10"/>
      <c r="E950" s="55"/>
      <c r="F950" s="55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</row>
    <row r="951" spans="1:22" ht="18" customHeight="1" x14ac:dyDescent="0.35">
      <c r="A951" s="10"/>
      <c r="B951" s="10"/>
      <c r="C951" s="10"/>
      <c r="D951" s="10"/>
      <c r="E951" s="55"/>
      <c r="F951" s="55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</row>
    <row r="952" spans="1:22" ht="18" customHeight="1" x14ac:dyDescent="0.35">
      <c r="A952" s="10"/>
      <c r="B952" s="10"/>
      <c r="C952" s="10"/>
      <c r="D952" s="10"/>
      <c r="E952" s="55"/>
      <c r="F952" s="55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</row>
    <row r="953" spans="1:22" ht="18" customHeight="1" x14ac:dyDescent="0.35">
      <c r="A953" s="10"/>
      <c r="B953" s="10"/>
      <c r="C953" s="10"/>
      <c r="D953" s="10"/>
      <c r="E953" s="55"/>
      <c r="F953" s="55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</row>
    <row r="954" spans="1:22" ht="18" customHeight="1" x14ac:dyDescent="0.35">
      <c r="A954" s="10"/>
      <c r="B954" s="10"/>
      <c r="C954" s="10"/>
      <c r="D954" s="10"/>
      <c r="E954" s="55"/>
      <c r="F954" s="55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</row>
    <row r="955" spans="1:22" ht="18" customHeight="1" x14ac:dyDescent="0.35">
      <c r="A955" s="10"/>
      <c r="B955" s="10"/>
      <c r="C955" s="10"/>
      <c r="D955" s="10"/>
      <c r="E955" s="55"/>
      <c r="F955" s="55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</row>
    <row r="956" spans="1:22" ht="18" customHeight="1" x14ac:dyDescent="0.35">
      <c r="A956" s="10"/>
      <c r="B956" s="10"/>
      <c r="C956" s="10"/>
      <c r="D956" s="10"/>
      <c r="E956" s="55"/>
      <c r="F956" s="55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</row>
    <row r="957" spans="1:22" ht="18" customHeight="1" x14ac:dyDescent="0.35">
      <c r="A957" s="10"/>
      <c r="B957" s="10"/>
      <c r="C957" s="10"/>
      <c r="D957" s="10"/>
      <c r="E957" s="55"/>
      <c r="F957" s="55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</row>
    <row r="958" spans="1:22" ht="18" customHeight="1" x14ac:dyDescent="0.35">
      <c r="A958" s="10"/>
      <c r="B958" s="10"/>
      <c r="C958" s="10"/>
      <c r="D958" s="10"/>
      <c r="E958" s="55"/>
      <c r="F958" s="55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</row>
    <row r="959" spans="1:22" ht="18" customHeight="1" x14ac:dyDescent="0.35">
      <c r="A959" s="10"/>
      <c r="B959" s="10"/>
      <c r="C959" s="10"/>
      <c r="D959" s="10"/>
      <c r="E959" s="55"/>
      <c r="F959" s="55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</row>
    <row r="960" spans="1:22" ht="18" customHeight="1" x14ac:dyDescent="0.35">
      <c r="A960" s="10"/>
      <c r="B960" s="10"/>
      <c r="C960" s="10"/>
      <c r="D960" s="10"/>
      <c r="E960" s="55"/>
      <c r="F960" s="55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</row>
    <row r="961" spans="1:22" ht="18" customHeight="1" x14ac:dyDescent="0.35">
      <c r="A961" s="10"/>
      <c r="B961" s="10"/>
      <c r="C961" s="10"/>
      <c r="D961" s="10"/>
      <c r="E961" s="55"/>
      <c r="F961" s="55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</row>
    <row r="962" spans="1:22" ht="18" customHeight="1" x14ac:dyDescent="0.35">
      <c r="A962" s="10"/>
      <c r="B962" s="10"/>
      <c r="C962" s="10"/>
      <c r="D962" s="10"/>
      <c r="E962" s="55"/>
      <c r="F962" s="55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</row>
    <row r="963" spans="1:22" ht="18" customHeight="1" x14ac:dyDescent="0.35">
      <c r="A963" s="10"/>
      <c r="B963" s="10"/>
      <c r="C963" s="10"/>
      <c r="D963" s="10"/>
      <c r="E963" s="55"/>
      <c r="F963" s="55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</row>
    <row r="964" spans="1:22" ht="18" customHeight="1" x14ac:dyDescent="0.35">
      <c r="A964" s="10"/>
      <c r="B964" s="10"/>
      <c r="C964" s="10"/>
      <c r="D964" s="10"/>
      <c r="E964" s="55"/>
      <c r="F964" s="55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</row>
    <row r="965" spans="1:22" ht="18" customHeight="1" x14ac:dyDescent="0.35">
      <c r="A965" s="10"/>
      <c r="B965" s="10"/>
      <c r="C965" s="10"/>
      <c r="D965" s="10"/>
      <c r="E965" s="55"/>
      <c r="F965" s="55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</row>
    <row r="966" spans="1:22" ht="18" customHeight="1" x14ac:dyDescent="0.35">
      <c r="A966" s="10"/>
      <c r="B966" s="10"/>
      <c r="C966" s="10"/>
      <c r="D966" s="10"/>
      <c r="E966" s="55"/>
      <c r="F966" s="55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</row>
    <row r="967" spans="1:22" ht="18" customHeight="1" x14ac:dyDescent="0.35">
      <c r="A967" s="10"/>
      <c r="B967" s="10"/>
      <c r="C967" s="10"/>
      <c r="D967" s="10"/>
      <c r="E967" s="55"/>
      <c r="F967" s="55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</row>
    <row r="968" spans="1:22" ht="18" customHeight="1" x14ac:dyDescent="0.35">
      <c r="A968" s="10"/>
      <c r="B968" s="10"/>
      <c r="C968" s="10"/>
      <c r="D968" s="10"/>
      <c r="E968" s="55"/>
      <c r="F968" s="55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</row>
    <row r="969" spans="1:22" ht="18" customHeight="1" x14ac:dyDescent="0.35">
      <c r="A969" s="10"/>
      <c r="B969" s="10"/>
      <c r="C969" s="10"/>
      <c r="D969" s="10"/>
      <c r="E969" s="55"/>
      <c r="F969" s="55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</row>
    <row r="970" spans="1:22" ht="18" customHeight="1" x14ac:dyDescent="0.35">
      <c r="A970" s="10"/>
      <c r="B970" s="10"/>
      <c r="C970" s="10"/>
      <c r="D970" s="10"/>
      <c r="E970" s="55"/>
      <c r="F970" s="55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</row>
    <row r="971" spans="1:22" ht="18" customHeight="1" x14ac:dyDescent="0.35">
      <c r="A971" s="10"/>
      <c r="B971" s="10"/>
      <c r="C971" s="10"/>
      <c r="D971" s="10"/>
      <c r="E971" s="55"/>
      <c r="F971" s="55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</row>
    <row r="972" spans="1:22" ht="18" customHeight="1" x14ac:dyDescent="0.35">
      <c r="A972" s="10"/>
      <c r="B972" s="10"/>
      <c r="C972" s="10"/>
      <c r="D972" s="10"/>
      <c r="E972" s="55"/>
      <c r="F972" s="55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</row>
    <row r="973" spans="1:22" ht="18" customHeight="1" x14ac:dyDescent="0.35">
      <c r="A973" s="10"/>
      <c r="B973" s="10"/>
      <c r="C973" s="10"/>
      <c r="D973" s="10"/>
      <c r="E973" s="55"/>
      <c r="F973" s="55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</row>
    <row r="974" spans="1:22" ht="18" customHeight="1" x14ac:dyDescent="0.35">
      <c r="A974" s="10"/>
      <c r="B974" s="10"/>
      <c r="C974" s="10"/>
      <c r="D974" s="10"/>
      <c r="E974" s="55"/>
      <c r="F974" s="55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</row>
    <row r="975" spans="1:22" ht="18" customHeight="1" x14ac:dyDescent="0.35">
      <c r="A975" s="10"/>
      <c r="B975" s="10"/>
      <c r="C975" s="10"/>
      <c r="D975" s="10"/>
      <c r="E975" s="55"/>
      <c r="F975" s="55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</row>
    <row r="976" spans="1:22" ht="18" customHeight="1" x14ac:dyDescent="0.35">
      <c r="A976" s="10"/>
      <c r="B976" s="10"/>
      <c r="C976" s="10"/>
      <c r="D976" s="10"/>
      <c r="E976" s="55"/>
      <c r="F976" s="55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</row>
    <row r="977" spans="1:22" ht="18" customHeight="1" x14ac:dyDescent="0.35">
      <c r="A977" s="10"/>
      <c r="B977" s="10"/>
      <c r="C977" s="10"/>
      <c r="D977" s="10"/>
      <c r="E977" s="55"/>
      <c r="F977" s="55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</row>
    <row r="978" spans="1:22" ht="18" customHeight="1" x14ac:dyDescent="0.35">
      <c r="A978" s="10"/>
      <c r="B978" s="10"/>
      <c r="C978" s="10"/>
      <c r="D978" s="10"/>
      <c r="E978" s="55"/>
      <c r="F978" s="55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</row>
    <row r="979" spans="1:22" ht="18" customHeight="1" x14ac:dyDescent="0.35">
      <c r="A979" s="10"/>
      <c r="B979" s="10"/>
      <c r="C979" s="10"/>
      <c r="D979" s="10"/>
      <c r="E979" s="55"/>
      <c r="F979" s="55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</row>
    <row r="980" spans="1:22" ht="18" customHeight="1" x14ac:dyDescent="0.35">
      <c r="A980" s="10"/>
      <c r="B980" s="10"/>
      <c r="C980" s="10"/>
      <c r="D980" s="10"/>
      <c r="E980" s="55"/>
      <c r="F980" s="55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</row>
    <row r="981" spans="1:22" ht="18" customHeight="1" x14ac:dyDescent="0.35">
      <c r="A981" s="10"/>
      <c r="B981" s="10"/>
      <c r="C981" s="10"/>
      <c r="D981" s="10"/>
      <c r="E981" s="55"/>
      <c r="F981" s="55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</row>
    <row r="982" spans="1:22" ht="18" customHeight="1" x14ac:dyDescent="0.35">
      <c r="A982" s="10"/>
      <c r="B982" s="10"/>
      <c r="C982" s="10"/>
      <c r="D982" s="10"/>
      <c r="E982" s="55"/>
      <c r="F982" s="55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</row>
    <row r="983" spans="1:22" ht="18" customHeight="1" x14ac:dyDescent="0.35">
      <c r="A983" s="10"/>
      <c r="B983" s="10"/>
      <c r="C983" s="10"/>
      <c r="D983" s="10"/>
      <c r="E983" s="55"/>
      <c r="F983" s="55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</row>
    <row r="984" spans="1:22" ht="18" customHeight="1" x14ac:dyDescent="0.35">
      <c r="A984" s="10"/>
      <c r="B984" s="10"/>
      <c r="C984" s="10"/>
      <c r="D984" s="10"/>
      <c r="E984" s="55"/>
      <c r="F984" s="55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</row>
    <row r="985" spans="1:22" ht="18" customHeight="1" x14ac:dyDescent="0.35">
      <c r="A985" s="10"/>
      <c r="B985" s="10"/>
      <c r="C985" s="10"/>
      <c r="D985" s="10"/>
      <c r="E985" s="55"/>
      <c r="F985" s="55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</row>
    <row r="986" spans="1:22" ht="18" customHeight="1" x14ac:dyDescent="0.35">
      <c r="A986" s="10"/>
      <c r="B986" s="10"/>
      <c r="C986" s="10"/>
      <c r="D986" s="10"/>
      <c r="E986" s="55"/>
      <c r="F986" s="55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</row>
    <row r="987" spans="1:22" ht="18" customHeight="1" x14ac:dyDescent="0.35">
      <c r="A987" s="10"/>
      <c r="B987" s="10"/>
      <c r="C987" s="10"/>
      <c r="D987" s="10"/>
      <c r="E987" s="55"/>
      <c r="F987" s="55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</row>
    <row r="988" spans="1:22" ht="18" customHeight="1" x14ac:dyDescent="0.35">
      <c r="A988" s="10"/>
      <c r="B988" s="10"/>
      <c r="C988" s="10"/>
      <c r="D988" s="10"/>
      <c r="E988" s="55"/>
      <c r="F988" s="55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</row>
    <row r="989" spans="1:22" ht="18" customHeight="1" x14ac:dyDescent="0.35">
      <c r="A989" s="10"/>
      <c r="B989" s="10"/>
      <c r="C989" s="10"/>
      <c r="D989" s="10"/>
      <c r="E989" s="55"/>
      <c r="F989" s="55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</row>
    <row r="990" spans="1:22" ht="18" customHeight="1" x14ac:dyDescent="0.35">
      <c r="A990" s="10"/>
      <c r="B990" s="10"/>
      <c r="C990" s="10"/>
      <c r="D990" s="10"/>
      <c r="E990" s="55"/>
      <c r="F990" s="55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</row>
    <row r="991" spans="1:22" ht="18" customHeight="1" x14ac:dyDescent="0.35">
      <c r="A991" s="10"/>
      <c r="B991" s="10"/>
      <c r="C991" s="10"/>
      <c r="D991" s="10"/>
      <c r="E991" s="55"/>
      <c r="F991" s="55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</row>
    <row r="992" spans="1:22" ht="18" customHeight="1" x14ac:dyDescent="0.35">
      <c r="A992" s="10"/>
      <c r="B992" s="10"/>
      <c r="C992" s="10"/>
      <c r="D992" s="10"/>
      <c r="E992" s="55"/>
      <c r="F992" s="55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</row>
    <row r="993" spans="1:22" ht="18" customHeight="1" x14ac:dyDescent="0.35">
      <c r="A993" s="10"/>
      <c r="B993" s="10"/>
      <c r="C993" s="10"/>
      <c r="D993" s="10"/>
      <c r="E993" s="55"/>
      <c r="F993" s="55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</row>
    <row r="994" spans="1:22" ht="18" customHeight="1" x14ac:dyDescent="0.35">
      <c r="A994" s="10"/>
      <c r="B994" s="10"/>
      <c r="C994" s="10"/>
      <c r="D994" s="10"/>
      <c r="E994" s="55"/>
      <c r="F994" s="55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</row>
    <row r="995" spans="1:22" ht="18" customHeight="1" x14ac:dyDescent="0.35">
      <c r="A995" s="10"/>
      <c r="B995" s="10"/>
      <c r="C995" s="10"/>
      <c r="D995" s="10"/>
      <c r="E995" s="55"/>
      <c r="F995" s="55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</row>
    <row r="996" spans="1:22" ht="18" customHeight="1" x14ac:dyDescent="0.35">
      <c r="A996" s="10"/>
      <c r="B996" s="10"/>
      <c r="C996" s="10"/>
      <c r="D996" s="10"/>
      <c r="E996" s="55"/>
      <c r="F996" s="55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</row>
    <row r="997" spans="1:22" ht="18" customHeight="1" x14ac:dyDescent="0.35">
      <c r="A997" s="10"/>
      <c r="B997" s="10"/>
      <c r="C997" s="10"/>
      <c r="D997" s="10"/>
      <c r="E997" s="55"/>
      <c r="F997" s="55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</row>
    <row r="998" spans="1:22" ht="18" customHeight="1" x14ac:dyDescent="0.35">
      <c r="A998" s="10"/>
      <c r="B998" s="10"/>
      <c r="C998" s="10"/>
      <c r="D998" s="10"/>
      <c r="E998" s="55"/>
      <c r="F998" s="55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</row>
    <row r="999" spans="1:22" ht="18" customHeight="1" x14ac:dyDescent="0.35">
      <c r="A999" s="10"/>
      <c r="B999" s="10"/>
      <c r="C999" s="10"/>
      <c r="D999" s="10"/>
      <c r="E999" s="55"/>
      <c r="F999" s="55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</row>
    <row r="1000" spans="1:22" ht="18" customHeight="1" x14ac:dyDescent="0.35">
      <c r="A1000" s="10"/>
      <c r="B1000" s="10"/>
      <c r="C1000" s="10"/>
      <c r="D1000" s="10"/>
      <c r="E1000" s="55"/>
      <c r="F1000" s="55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</row>
    <row r="1001" spans="1:22" ht="18" customHeight="1" x14ac:dyDescent="0.35">
      <c r="A1001" s="10"/>
      <c r="B1001" s="10"/>
      <c r="C1001" s="10"/>
      <c r="D1001" s="10"/>
      <c r="E1001" s="55"/>
      <c r="F1001" s="55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</row>
    <row r="1002" spans="1:22" ht="18" customHeight="1" x14ac:dyDescent="0.35">
      <c r="A1002" s="10"/>
      <c r="B1002" s="10"/>
      <c r="C1002" s="10"/>
      <c r="D1002" s="10"/>
      <c r="E1002" s="55"/>
      <c r="F1002" s="55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</row>
    <row r="1003" spans="1:22" ht="18" customHeight="1" x14ac:dyDescent="0.35">
      <c r="A1003" s="10"/>
      <c r="B1003" s="10"/>
      <c r="C1003" s="10"/>
      <c r="D1003" s="10"/>
      <c r="E1003" s="55"/>
      <c r="F1003" s="55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</row>
    <row r="1004" spans="1:22" ht="18" customHeight="1" x14ac:dyDescent="0.35">
      <c r="A1004" s="10"/>
      <c r="B1004" s="10"/>
      <c r="C1004" s="10"/>
      <c r="D1004" s="10"/>
      <c r="E1004" s="55"/>
      <c r="F1004" s="55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</row>
    <row r="1005" spans="1:22" ht="18" customHeight="1" x14ac:dyDescent="0.35">
      <c r="A1005" s="10"/>
      <c r="B1005" s="10"/>
      <c r="C1005" s="10"/>
      <c r="D1005" s="10"/>
      <c r="E1005" s="55"/>
      <c r="F1005" s="55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</row>
    <row r="1006" spans="1:22" ht="18" customHeight="1" x14ac:dyDescent="0.35">
      <c r="A1006" s="10"/>
      <c r="B1006" s="10"/>
      <c r="C1006" s="10"/>
      <c r="D1006" s="10"/>
      <c r="E1006" s="55"/>
      <c r="F1006" s="55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</row>
    <row r="1007" spans="1:22" ht="18" customHeight="1" x14ac:dyDescent="0.35">
      <c r="A1007" s="10"/>
      <c r="B1007" s="10"/>
      <c r="C1007" s="10"/>
      <c r="D1007" s="10"/>
      <c r="E1007" s="55"/>
      <c r="F1007" s="55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</row>
  </sheetData>
  <autoFilter ref="D15:R15" xr:uid="{00000000-0009-0000-0000-000005000000}">
    <sortState xmlns:xlrd2="http://schemas.microsoft.com/office/spreadsheetml/2017/richdata2" ref="D16:R50">
      <sortCondition ref="D15"/>
    </sortState>
  </autoFilter>
  <mergeCells count="11">
    <mergeCell ref="W9:AF9"/>
    <mergeCell ref="D1:D9"/>
    <mergeCell ref="E1:P2"/>
    <mergeCell ref="E3:R3"/>
    <mergeCell ref="E4:F4"/>
    <mergeCell ref="E5:F5"/>
    <mergeCell ref="R5:R9"/>
    <mergeCell ref="E6:F6"/>
    <mergeCell ref="E7:F7"/>
    <mergeCell ref="E8:F8"/>
    <mergeCell ref="E9:F9"/>
  </mergeCells>
  <conditionalFormatting sqref="W16:AF50">
    <cfRule type="cellIs" dxfId="5" priority="1" operator="greaterThanOrEqual">
      <formula>1000</formula>
    </cfRule>
    <cfRule type="cellIs" dxfId="4" priority="2" operator="greaterThanOrEqual">
      <formula>4</formula>
    </cfRule>
    <cfRule type="cellIs" dxfId="3" priority="3" operator="greaterThanOrEqual">
      <formula>3</formula>
    </cfRule>
    <cfRule type="cellIs" dxfId="2" priority="4" operator="greaterThanOrEqual">
      <formula>2</formula>
    </cfRule>
    <cfRule type="cellIs" dxfId="1" priority="5" operator="greaterThanOrEqual">
      <formula>0</formula>
    </cfRule>
  </conditionalFormatting>
  <conditionalFormatting sqref="E16:R50">
    <cfRule type="expression" dxfId="0" priority="126">
      <formula>$B16&lt;$R$1</formula>
    </cfRule>
  </conditionalFormatting>
  <conditionalFormatting sqref="G13:P14 G8:P8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G16:P50" xr:uid="{84E6502F-1C1B-4D7B-AFFC-FA7623F5C725}">
      <formula1>$T$16:$T$22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0081B3-08EF-4B86-8403-B0E2BB16771C}">
          <x14:formula1>
            <xm:f>Compétences!$B$2:$B$51</xm:f>
          </x14:formula1>
          <xm:sqref>G5:P5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d1387388-97c2-4ea9-ac84-78678573f41b" xsi:nil="true"/>
    <_ip_UnifiedCompliancePolicyProperties xmlns="http://schemas.microsoft.com/sharepoint/v3" xsi:nil="true"/>
    <lcf76f155ced4ddcb4097134ff3c332f xmlns="3598052f-4962-4c2e-a19b-d817b5dcf2a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3595EE6FCFC4A9DBAD7F50A6BEA4B" ma:contentTypeVersion="20" ma:contentTypeDescription="Crée un document." ma:contentTypeScope="" ma:versionID="373d031cbf6eb9b5c5b9623cab29340d">
  <xsd:schema xmlns:xsd="http://www.w3.org/2001/XMLSchema" xmlns:xs="http://www.w3.org/2001/XMLSchema" xmlns:p="http://schemas.microsoft.com/office/2006/metadata/properties" xmlns:ns1="http://schemas.microsoft.com/sharepoint/v3" xmlns:ns2="3598052f-4962-4c2e-a19b-d817b5dcf2aa" xmlns:ns3="b1b7b595-843b-4560-8c0f-21639f4b6b42" xmlns:ns4="d1387388-97c2-4ea9-ac84-78678573f41b" targetNamespace="http://schemas.microsoft.com/office/2006/metadata/properties" ma:root="true" ma:fieldsID="53df5fdca0f76d66c7cbaf419c823a14" ns1:_="" ns2:_="" ns3:_="" ns4:_="">
    <xsd:import namespace="http://schemas.microsoft.com/sharepoint/v3"/>
    <xsd:import namespace="3598052f-4962-4c2e-a19b-d817b5dcf2aa"/>
    <xsd:import namespace="b1b7b595-843b-4560-8c0f-21639f4b6b42"/>
    <xsd:import namespace="d1387388-97c2-4ea9-ac84-78678573f4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98052f-4962-4c2e-a19b-d817b5dcf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a1f1ecb-7298-4fa3-bae6-da256f3846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7b595-843b-4560-8c0f-21639f4b6b4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87388-97c2-4ea9-ac84-78678573f4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a538af0-779f-49da-9715-b1b7f8b552b6}" ma:internalName="TaxCatchAll" ma:showField="CatchAllData" ma:web="d1387388-97c2-4ea9-ac84-78678573f4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3E8533-D04C-4CFE-9731-C654FD0356B7}">
  <ds:schemaRefs>
    <ds:schemaRef ds:uri="http://schemas.microsoft.com/sharepoint/v3"/>
    <ds:schemaRef ds:uri="http://purl.org/dc/terms/"/>
    <ds:schemaRef ds:uri="http://purl.org/dc/dcmitype/"/>
    <ds:schemaRef ds:uri="b1b7b595-843b-4560-8c0f-21639f4b6b42"/>
    <ds:schemaRef ds:uri="http://schemas.microsoft.com/office/2006/documentManagement/types"/>
    <ds:schemaRef ds:uri="3598052f-4962-4c2e-a19b-d817b5dcf2aa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d1387388-97c2-4ea9-ac84-78678573f41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38153C-6E1B-4D2F-B431-0B51F3B300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1F6BC4-0E12-4462-B5F8-9EAC37894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598052f-4962-4c2e-a19b-d817b5dcf2aa"/>
    <ds:schemaRef ds:uri="b1b7b595-843b-4560-8c0f-21639f4b6b42"/>
    <ds:schemaRef ds:uri="d1387388-97c2-4ea9-ac84-78678573f4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Compétences</vt:lpstr>
      <vt:lpstr>SERRE STI2</vt:lpstr>
      <vt:lpstr>'SERRE STI2'!Impression_des_titres</vt:lpstr>
      <vt:lpstr>'SERRE STI2'!Zone_d_impression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COURS</dc:creator>
  <cp:keywords/>
  <dc:description/>
  <cp:lastModifiedBy>Jeremy Maurel</cp:lastModifiedBy>
  <cp:revision/>
  <cp:lastPrinted>2025-09-04T11:56:39Z</cp:lastPrinted>
  <dcterms:created xsi:type="dcterms:W3CDTF">2015-06-05T18:19:34Z</dcterms:created>
  <dcterms:modified xsi:type="dcterms:W3CDTF">2025-10-19T11:35:02Z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0x010100E213595EE6FCFC4A9DBAD7F50A6BEA4B</vt:lpwstr>
  </property>
  <property fmtid="{D5CDD505-2E9C-101B-9397-08002B2CF9AE}" pid="3" name="MediaServiceImageTags">
    <vt:lpwstr/>
  </property>
</Properties>
</file>